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customProperty2.bin" ContentType="application/vnd.openxmlformats-officedocument.spreadsheetml.customProperty"/>
  <Override PartName="/xl/tables/table2.xml" ContentType="application/vnd.openxmlformats-officedocument.spreadsheetml.table+xml"/>
  <Override PartName="/xl/customProperty3.bin" ContentType="application/vnd.openxmlformats-officedocument.spreadsheetml.customProperty"/>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hidePivotFieldList="1"/>
  <xr:revisionPtr revIDLastSave="0" documentId="8_{BE06A992-ABF1-4094-B5BB-36CB8A896F27}" xr6:coauthVersionLast="47" xr6:coauthVersionMax="47" xr10:uidLastSave="{00000000-0000-0000-0000-000000000000}"/>
  <bookViews>
    <workbookView xWindow="1170" yWindow="1170" windowWidth="23880" windowHeight="12750" tabRatio="590" firstSheet="3" xr2:uid="{00000000-000D-0000-FFFF-FFFF00000000}"/>
  </bookViews>
  <sheets>
    <sheet name="Summary Invoice" sheetId="1" r:id="rId1"/>
    <sheet name="Internal Time Reporting" sheetId="5" r:id="rId2"/>
    <sheet name="Draw Summary" sheetId="6" r:id="rId3"/>
    <sheet name="Cost Breakout" sheetId="4" r:id="rId4"/>
  </sheets>
  <externalReferences>
    <externalReference r:id="rId5"/>
  </externalReferences>
  <definedNames>
    <definedName name="Advances" localSheetId="1">'[1]Summary Invoice'!#REF!</definedName>
    <definedName name="Advances">'Summary Invoice'!#REF!</definedName>
    <definedName name="ColumnTitle1" localSheetId="1">[1]!ExpenseData[[#Headers],[Invoice Number (Proof of Purchase)]]</definedName>
    <definedName name="ColumnTitle1">ExpenseData[[#Headers],[Invoice Number
(Proof of Purchase)]]</definedName>
    <definedName name="DS_WorkbookId_39d838913c4a4288bdfcd3920abf20e3_51466" localSheetId="3" hidden="1">"DsWorksheetID"</definedName>
    <definedName name="DS_WorkbookId_acb41482d20140c6a050f78c57c82d73_72812" localSheetId="2" hidden="1">"DsWorksheetID"</definedName>
    <definedName name="_xlnm.Print_Titles" localSheetId="0">'Summary Invoice'!$8:$8</definedName>
    <definedName name="Subtotal" localSheetId="1">'[1]Summary Invoice'!#REF!</definedName>
    <definedName name="Subtotal">'Summary Invoice'!#REF!</definedName>
    <definedName name="valHighlight">IFERROR(IF(#REF!="Yes", TRUE, FALSE),FALSE)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4" l="1"/>
  <c r="E28" i="4"/>
  <c r="E27" i="4"/>
  <c r="E26" i="4"/>
  <c r="E25" i="4"/>
  <c r="E24" i="4"/>
  <c r="E23" i="4"/>
  <c r="E22" i="4"/>
  <c r="E21" i="4"/>
  <c r="E20" i="4"/>
  <c r="E19" i="4"/>
  <c r="E18" i="4"/>
  <c r="E17" i="4"/>
  <c r="E16" i="4"/>
  <c r="E15" i="4"/>
  <c r="E14" i="4"/>
  <c r="E13" i="4"/>
  <c r="E12" i="4"/>
  <c r="E11" i="4"/>
  <c r="E9" i="4"/>
  <c r="E8" i="4"/>
  <c r="D4" i="4"/>
  <c r="D3" i="4"/>
  <c r="F29" i="4"/>
  <c r="F28" i="4"/>
  <c r="F27" i="4"/>
  <c r="F26" i="4"/>
  <c r="F25" i="4"/>
  <c r="F24" i="4"/>
  <c r="F23" i="4"/>
  <c r="F22" i="4"/>
  <c r="F21" i="4"/>
  <c r="F20" i="4"/>
  <c r="F19" i="4"/>
  <c r="F18" i="4"/>
  <c r="F17" i="4"/>
  <c r="F16" i="4"/>
  <c r="F15" i="4"/>
  <c r="F14" i="4"/>
  <c r="F13" i="4"/>
  <c r="F12" i="4"/>
  <c r="F11" i="4"/>
  <c r="F9" i="4"/>
  <c r="F8" i="4"/>
  <c r="I15" i="1"/>
  <c r="I14" i="1"/>
  <c r="I13" i="1"/>
  <c r="I12" i="1"/>
  <c r="I11" i="1"/>
  <c r="I10" i="1"/>
  <c r="I9" i="1"/>
  <c r="AH9"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L148" i="5"/>
  <c r="L3" i="5" s="1"/>
  <c r="K148" i="5"/>
  <c r="H3" i="5"/>
  <c r="D3" i="5"/>
  <c r="AK501" i="5"/>
  <c r="AK502" i="5"/>
  <c r="AK503" i="5"/>
  <c r="AK504" i="5"/>
  <c r="AK505" i="5"/>
  <c r="AK506" i="5"/>
  <c r="L500" i="5"/>
  <c r="M500" i="5" s="1"/>
  <c r="L501" i="5"/>
  <c r="L502" i="5"/>
  <c r="M502" i="5" s="1"/>
  <c r="L503" i="5"/>
  <c r="L504" i="5"/>
  <c r="L505" i="5"/>
  <c r="L506" i="5"/>
  <c r="K500" i="5"/>
  <c r="K501" i="5"/>
  <c r="M501" i="5"/>
  <c r="K502" i="5"/>
  <c r="K503" i="5"/>
  <c r="M503" i="5"/>
  <c r="K504" i="5"/>
  <c r="M504" i="5"/>
  <c r="K505" i="5"/>
  <c r="M505" i="5"/>
  <c r="K506" i="5"/>
  <c r="M506" i="5"/>
  <c r="L7" i="5"/>
  <c r="AK7" i="5"/>
  <c r="D15" i="6"/>
  <c r="C5" i="6"/>
  <c r="F45" i="6"/>
  <c r="G45" i="6"/>
  <c r="H45" i="6"/>
  <c r="I45" i="6"/>
  <c r="J45" i="6"/>
  <c r="K45" i="6"/>
  <c r="L45" i="6"/>
  <c r="M45" i="6"/>
  <c r="N45" i="6"/>
  <c r="O45" i="6"/>
  <c r="P45" i="6"/>
  <c r="Q45" i="6"/>
  <c r="R45" i="6"/>
  <c r="S45" i="6"/>
  <c r="T45" i="6"/>
  <c r="U45" i="6"/>
  <c r="V45" i="6"/>
  <c r="W45" i="6"/>
  <c r="X45" i="6"/>
  <c r="Y45" i="6"/>
  <c r="F46" i="6"/>
  <c r="G46" i="6"/>
  <c r="H46" i="6"/>
  <c r="I46" i="6"/>
  <c r="J46" i="6"/>
  <c r="K46" i="6"/>
  <c r="L46" i="6"/>
  <c r="M46" i="6"/>
  <c r="N46" i="6"/>
  <c r="O46" i="6"/>
  <c r="P46" i="6"/>
  <c r="Q46" i="6"/>
  <c r="R46" i="6"/>
  <c r="S46" i="6"/>
  <c r="T46" i="6"/>
  <c r="U46" i="6"/>
  <c r="V46" i="6"/>
  <c r="W46" i="6"/>
  <c r="X46" i="6"/>
  <c r="Y46" i="6"/>
  <c r="F47" i="6"/>
  <c r="G47" i="6"/>
  <c r="H47" i="6"/>
  <c r="I47" i="6"/>
  <c r="J47" i="6"/>
  <c r="K47" i="6"/>
  <c r="L47" i="6"/>
  <c r="M47" i="6"/>
  <c r="N47" i="6"/>
  <c r="O47" i="6"/>
  <c r="P47" i="6"/>
  <c r="Q47" i="6"/>
  <c r="R47" i="6"/>
  <c r="S47" i="6"/>
  <c r="T47" i="6"/>
  <c r="U47" i="6"/>
  <c r="V47" i="6"/>
  <c r="W47" i="6"/>
  <c r="X47" i="6"/>
  <c r="Y47" i="6"/>
  <c r="F48" i="6"/>
  <c r="G48" i="6"/>
  <c r="H48" i="6"/>
  <c r="I48" i="6"/>
  <c r="J48" i="6"/>
  <c r="K48" i="6"/>
  <c r="L48" i="6"/>
  <c r="M48" i="6"/>
  <c r="N48" i="6"/>
  <c r="O48" i="6"/>
  <c r="P48" i="6"/>
  <c r="Q48" i="6"/>
  <c r="R48" i="6"/>
  <c r="S48" i="6"/>
  <c r="T48" i="6"/>
  <c r="U48" i="6"/>
  <c r="V48" i="6"/>
  <c r="W48" i="6"/>
  <c r="X48" i="6"/>
  <c r="Y48" i="6"/>
  <c r="F49" i="6"/>
  <c r="G49" i="6"/>
  <c r="H49" i="6"/>
  <c r="I49" i="6"/>
  <c r="J49" i="6"/>
  <c r="K49" i="6"/>
  <c r="L49" i="6"/>
  <c r="M49" i="6"/>
  <c r="N49" i="6"/>
  <c r="O49" i="6"/>
  <c r="P49" i="6"/>
  <c r="Q49" i="6"/>
  <c r="R49" i="6"/>
  <c r="S49" i="6"/>
  <c r="T49" i="6"/>
  <c r="U49" i="6"/>
  <c r="V49" i="6"/>
  <c r="W49" i="6"/>
  <c r="X49" i="6"/>
  <c r="Y49" i="6"/>
  <c r="F50" i="6"/>
  <c r="G50" i="6"/>
  <c r="H50" i="6"/>
  <c r="I50" i="6"/>
  <c r="J50" i="6"/>
  <c r="K50" i="6"/>
  <c r="L50" i="6"/>
  <c r="M50" i="6"/>
  <c r="N50" i="6"/>
  <c r="O50" i="6"/>
  <c r="P50" i="6"/>
  <c r="Q50" i="6"/>
  <c r="R50" i="6"/>
  <c r="S50" i="6"/>
  <c r="T50" i="6"/>
  <c r="U50" i="6"/>
  <c r="V50" i="6"/>
  <c r="W50" i="6"/>
  <c r="X50" i="6"/>
  <c r="Y50" i="6"/>
  <c r="E46" i="6"/>
  <c r="E47" i="6"/>
  <c r="E48" i="6"/>
  <c r="E49" i="6"/>
  <c r="E50" i="6"/>
  <c r="E45" i="6"/>
  <c r="D46" i="6"/>
  <c r="D47" i="6"/>
  <c r="D48" i="6"/>
  <c r="D49" i="6"/>
  <c r="D50" i="6"/>
  <c r="D45" i="6"/>
  <c r="F33" i="6"/>
  <c r="G33" i="6"/>
  <c r="H33" i="6"/>
  <c r="I33" i="6"/>
  <c r="J33" i="6"/>
  <c r="K33" i="6"/>
  <c r="L33" i="6"/>
  <c r="M33" i="6"/>
  <c r="N33" i="6"/>
  <c r="O33" i="6"/>
  <c r="P33" i="6"/>
  <c r="Q33" i="6"/>
  <c r="R33" i="6"/>
  <c r="S33" i="6"/>
  <c r="T33" i="6"/>
  <c r="U33" i="6"/>
  <c r="V33" i="6"/>
  <c r="W33" i="6"/>
  <c r="X33" i="6"/>
  <c r="Y33" i="6"/>
  <c r="F34" i="6"/>
  <c r="G34" i="6"/>
  <c r="H34" i="6"/>
  <c r="I34" i="6"/>
  <c r="J34" i="6"/>
  <c r="K34" i="6"/>
  <c r="L34" i="6"/>
  <c r="M34" i="6"/>
  <c r="N34" i="6"/>
  <c r="O34" i="6"/>
  <c r="P34" i="6"/>
  <c r="Q34" i="6"/>
  <c r="R34" i="6"/>
  <c r="S34" i="6"/>
  <c r="T34" i="6"/>
  <c r="U34" i="6"/>
  <c r="V34" i="6"/>
  <c r="W34" i="6"/>
  <c r="X34" i="6"/>
  <c r="Y34" i="6"/>
  <c r="F35" i="6"/>
  <c r="G35" i="6"/>
  <c r="H35" i="6"/>
  <c r="I35" i="6"/>
  <c r="J35" i="6"/>
  <c r="K35" i="6"/>
  <c r="L35" i="6"/>
  <c r="M35" i="6"/>
  <c r="N35" i="6"/>
  <c r="O35" i="6"/>
  <c r="P35" i="6"/>
  <c r="Q35" i="6"/>
  <c r="R35" i="6"/>
  <c r="S35" i="6"/>
  <c r="T35" i="6"/>
  <c r="U35" i="6"/>
  <c r="V35" i="6"/>
  <c r="W35" i="6"/>
  <c r="X35" i="6"/>
  <c r="Y35" i="6"/>
  <c r="F36" i="6"/>
  <c r="G36" i="6"/>
  <c r="H36" i="6"/>
  <c r="I36" i="6"/>
  <c r="J36" i="6"/>
  <c r="K36" i="6"/>
  <c r="L36" i="6"/>
  <c r="M36" i="6"/>
  <c r="N36" i="6"/>
  <c r="O36" i="6"/>
  <c r="P36" i="6"/>
  <c r="Q36" i="6"/>
  <c r="R36" i="6"/>
  <c r="S36" i="6"/>
  <c r="T36" i="6"/>
  <c r="U36" i="6"/>
  <c r="V36" i="6"/>
  <c r="W36" i="6"/>
  <c r="X36" i="6"/>
  <c r="Y36" i="6"/>
  <c r="F37" i="6"/>
  <c r="G37" i="6"/>
  <c r="H37" i="6"/>
  <c r="I37" i="6"/>
  <c r="J37" i="6"/>
  <c r="K37" i="6"/>
  <c r="L37" i="6"/>
  <c r="M37" i="6"/>
  <c r="N37" i="6"/>
  <c r="O37" i="6"/>
  <c r="P37" i="6"/>
  <c r="Q37" i="6"/>
  <c r="R37" i="6"/>
  <c r="S37" i="6"/>
  <c r="T37" i="6"/>
  <c r="U37" i="6"/>
  <c r="V37" i="6"/>
  <c r="W37" i="6"/>
  <c r="X37" i="6"/>
  <c r="Y37" i="6"/>
  <c r="F38" i="6"/>
  <c r="G38" i="6"/>
  <c r="H38" i="6"/>
  <c r="I38" i="6"/>
  <c r="J38" i="6"/>
  <c r="K38" i="6"/>
  <c r="L38" i="6"/>
  <c r="M38" i="6"/>
  <c r="N38" i="6"/>
  <c r="O38" i="6"/>
  <c r="P38" i="6"/>
  <c r="Q38" i="6"/>
  <c r="R38" i="6"/>
  <c r="S38" i="6"/>
  <c r="T38" i="6"/>
  <c r="U38" i="6"/>
  <c r="V38" i="6"/>
  <c r="W38" i="6"/>
  <c r="X38" i="6"/>
  <c r="Y38" i="6"/>
  <c r="E33" i="6"/>
  <c r="E34" i="6"/>
  <c r="E35" i="6"/>
  <c r="E36" i="6"/>
  <c r="E37" i="6"/>
  <c r="E38" i="6"/>
  <c r="D34" i="6"/>
  <c r="D35" i="6"/>
  <c r="D36" i="6"/>
  <c r="D37" i="6"/>
  <c r="D38" i="6"/>
  <c r="D33" i="6"/>
  <c r="F21" i="6"/>
  <c r="G21" i="6"/>
  <c r="H21" i="6"/>
  <c r="I21" i="6"/>
  <c r="J21" i="6"/>
  <c r="K21" i="6"/>
  <c r="L21" i="6"/>
  <c r="M21" i="6"/>
  <c r="N21" i="6"/>
  <c r="O21" i="6"/>
  <c r="P21" i="6"/>
  <c r="Q21" i="6"/>
  <c r="R21" i="6"/>
  <c r="S21" i="6"/>
  <c r="T21" i="6"/>
  <c r="U21" i="6"/>
  <c r="V21" i="6"/>
  <c r="W21" i="6"/>
  <c r="X21" i="6"/>
  <c r="Y21" i="6"/>
  <c r="F22" i="6"/>
  <c r="G22" i="6"/>
  <c r="H22" i="6"/>
  <c r="I22" i="6"/>
  <c r="J22" i="6"/>
  <c r="K22" i="6"/>
  <c r="L22" i="6"/>
  <c r="M22" i="6"/>
  <c r="N22" i="6"/>
  <c r="O22" i="6"/>
  <c r="P22" i="6"/>
  <c r="Q22" i="6"/>
  <c r="R22" i="6"/>
  <c r="S22" i="6"/>
  <c r="T22" i="6"/>
  <c r="U22" i="6"/>
  <c r="V22" i="6"/>
  <c r="W22" i="6"/>
  <c r="X22" i="6"/>
  <c r="Y22" i="6"/>
  <c r="F23" i="6"/>
  <c r="G23" i="6"/>
  <c r="H23" i="6"/>
  <c r="I23" i="6"/>
  <c r="J23" i="6"/>
  <c r="K23" i="6"/>
  <c r="L23" i="6"/>
  <c r="M23" i="6"/>
  <c r="N23" i="6"/>
  <c r="O23" i="6"/>
  <c r="P23" i="6"/>
  <c r="Q23" i="6"/>
  <c r="R23" i="6"/>
  <c r="S23" i="6"/>
  <c r="T23" i="6"/>
  <c r="U23" i="6"/>
  <c r="V23" i="6"/>
  <c r="W23" i="6"/>
  <c r="X23" i="6"/>
  <c r="Y23" i="6"/>
  <c r="F24" i="6"/>
  <c r="G24" i="6"/>
  <c r="H24" i="6"/>
  <c r="I24" i="6"/>
  <c r="J24" i="6"/>
  <c r="K24" i="6"/>
  <c r="L24" i="6"/>
  <c r="M24" i="6"/>
  <c r="N24" i="6"/>
  <c r="O24" i="6"/>
  <c r="P24" i="6"/>
  <c r="Q24" i="6"/>
  <c r="R24" i="6"/>
  <c r="S24" i="6"/>
  <c r="T24" i="6"/>
  <c r="U24" i="6"/>
  <c r="V24" i="6"/>
  <c r="W24" i="6"/>
  <c r="X24" i="6"/>
  <c r="Y24" i="6"/>
  <c r="F25" i="6"/>
  <c r="G25" i="6"/>
  <c r="H25" i="6"/>
  <c r="I25" i="6"/>
  <c r="J25" i="6"/>
  <c r="K25" i="6"/>
  <c r="L25" i="6"/>
  <c r="M25" i="6"/>
  <c r="N25" i="6"/>
  <c r="O25" i="6"/>
  <c r="P25" i="6"/>
  <c r="Q25" i="6"/>
  <c r="R25" i="6"/>
  <c r="S25" i="6"/>
  <c r="T25" i="6"/>
  <c r="U25" i="6"/>
  <c r="V25" i="6"/>
  <c r="W25" i="6"/>
  <c r="X25" i="6"/>
  <c r="Y25" i="6"/>
  <c r="F26" i="6"/>
  <c r="G26" i="6"/>
  <c r="H26" i="6"/>
  <c r="I26" i="6"/>
  <c r="J26" i="6"/>
  <c r="K26" i="6"/>
  <c r="L26" i="6"/>
  <c r="M26" i="6"/>
  <c r="N26" i="6"/>
  <c r="O26" i="6"/>
  <c r="P26" i="6"/>
  <c r="Q26" i="6"/>
  <c r="R26" i="6"/>
  <c r="S26" i="6"/>
  <c r="T26" i="6"/>
  <c r="U26" i="6"/>
  <c r="V26" i="6"/>
  <c r="W26" i="6"/>
  <c r="X26" i="6"/>
  <c r="Y26" i="6"/>
  <c r="E21" i="6"/>
  <c r="E22" i="6"/>
  <c r="E23" i="6"/>
  <c r="E24" i="6"/>
  <c r="E25" i="6"/>
  <c r="E26" i="6"/>
  <c r="D26" i="6"/>
  <c r="D25" i="6"/>
  <c r="D24" i="6"/>
  <c r="D23" i="6"/>
  <c r="D22" i="6"/>
  <c r="D21" i="6"/>
  <c r="AK500" i="5" l="1"/>
  <c r="F39" i="6"/>
  <c r="F40" i="6" s="1"/>
  <c r="M7" i="5"/>
  <c r="K39" i="6"/>
  <c r="K40" i="6" s="1"/>
  <c r="D51" i="6"/>
  <c r="H39" i="6"/>
  <c r="H40" i="6" s="1"/>
  <c r="E51" i="6"/>
  <c r="M39" i="6"/>
  <c r="M40" i="6" s="1"/>
  <c r="L39" i="6"/>
  <c r="L40" i="6" s="1"/>
  <c r="X39" i="6"/>
  <c r="X40" i="6" s="1"/>
  <c r="Y39" i="6"/>
  <c r="Y40" i="6" s="1"/>
  <c r="W39" i="6"/>
  <c r="W40" i="6" s="1"/>
  <c r="V39" i="6"/>
  <c r="V40" i="6" s="1"/>
  <c r="T39" i="6"/>
  <c r="T40" i="6" s="1"/>
  <c r="S39" i="6"/>
  <c r="S40" i="6" s="1"/>
  <c r="D39" i="6"/>
  <c r="D40" i="6" s="1"/>
  <c r="R39" i="6"/>
  <c r="R40" i="6" s="1"/>
  <c r="G39" i="6"/>
  <c r="G40" i="6" s="1"/>
  <c r="U39" i="6"/>
  <c r="U40" i="6" s="1"/>
  <c r="Z35" i="6"/>
  <c r="V27" i="6"/>
  <c r="J39" i="6"/>
  <c r="J40" i="6" s="1"/>
  <c r="Z36" i="6"/>
  <c r="O39" i="6"/>
  <c r="O40" i="6" s="1"/>
  <c r="W27" i="6"/>
  <c r="W28" i="6" s="1"/>
  <c r="P39" i="6"/>
  <c r="P40" i="6" s="1"/>
  <c r="Z34" i="6"/>
  <c r="I39" i="6"/>
  <c r="I40" i="6" s="1"/>
  <c r="X27" i="6"/>
  <c r="X28" i="6" s="1"/>
  <c r="Z37" i="6"/>
  <c r="Z33" i="6"/>
  <c r="Z38" i="6"/>
  <c r="Y27" i="6"/>
  <c r="Y28" i="6" s="1"/>
  <c r="G27" i="6"/>
  <c r="G28" i="6" s="1"/>
  <c r="H27" i="6"/>
  <c r="H28" i="6" s="1"/>
  <c r="Q39" i="6"/>
  <c r="Q40" i="6" s="1"/>
  <c r="N39" i="6"/>
  <c r="N40" i="6" s="1"/>
  <c r="E27" i="6"/>
  <c r="E28" i="6" s="1"/>
  <c r="I27" i="6"/>
  <c r="I28" i="6" s="1"/>
  <c r="J27" i="6"/>
  <c r="J28" i="6" s="1"/>
  <c r="L27" i="6"/>
  <c r="L28" i="6" s="1"/>
  <c r="M27" i="6"/>
  <c r="M28" i="6" s="1"/>
  <c r="E39" i="6"/>
  <c r="E40" i="6" s="1"/>
  <c r="K27" i="6"/>
  <c r="K28" i="6" s="1"/>
  <c r="U27" i="6"/>
  <c r="U28" i="6" s="1"/>
  <c r="F27" i="6"/>
  <c r="F28" i="6" s="1"/>
  <c r="T27" i="6"/>
  <c r="T28" i="6" s="1"/>
  <c r="R27" i="6"/>
  <c r="R28" i="6" s="1"/>
  <c r="P27" i="6"/>
  <c r="P28" i="6" s="1"/>
  <c r="N27" i="6"/>
  <c r="N28" i="6" s="1"/>
  <c r="S27" i="6"/>
  <c r="S28" i="6" s="1"/>
  <c r="Z22" i="6"/>
  <c r="Z24" i="6"/>
  <c r="Z25" i="6"/>
  <c r="O27" i="6"/>
  <c r="O28" i="6" s="1"/>
  <c r="Z26" i="6"/>
  <c r="Q27" i="6"/>
  <c r="Q28" i="6" s="1"/>
  <c r="Z21" i="6"/>
  <c r="Z23" i="6"/>
  <c r="D27" i="6"/>
  <c r="D28" i="6" s="1"/>
  <c r="Q51" i="6"/>
  <c r="Y51" i="6"/>
  <c r="L51" i="6"/>
  <c r="K51" i="6"/>
  <c r="J51" i="6"/>
  <c r="I51" i="6"/>
  <c r="H51" i="6"/>
  <c r="G51" i="6"/>
  <c r="F51" i="6"/>
  <c r="E10" i="4" s="1"/>
  <c r="F10" i="4" s="1"/>
  <c r="Z50" i="6"/>
  <c r="F14" i="6" s="1"/>
  <c r="Z49" i="6"/>
  <c r="F13" i="6" s="1"/>
  <c r="Z48" i="6"/>
  <c r="F12" i="6" s="1"/>
  <c r="Z47" i="6"/>
  <c r="F11" i="6" s="1"/>
  <c r="Z46" i="6"/>
  <c r="F10" i="6" s="1"/>
  <c r="M51" i="6"/>
  <c r="P51" i="6"/>
  <c r="X51" i="6"/>
  <c r="Z45" i="6"/>
  <c r="F9" i="6" s="1"/>
  <c r="W51" i="6"/>
  <c r="V51" i="6"/>
  <c r="U51" i="6"/>
  <c r="T51" i="6"/>
  <c r="O51" i="6"/>
  <c r="N51" i="6"/>
  <c r="S51" i="6"/>
  <c r="R51" i="6"/>
  <c r="L8" i="5"/>
  <c r="AK8" i="5" s="1"/>
  <c r="L9" i="5"/>
  <c r="AK9" i="5" s="1"/>
  <c r="L10" i="5"/>
  <c r="AK10" i="5" s="1"/>
  <c r="L11" i="5"/>
  <c r="AK11" i="5" s="1"/>
  <c r="L12" i="5"/>
  <c r="AK12" i="5" s="1"/>
  <c r="L13" i="5"/>
  <c r="AK13" i="5" s="1"/>
  <c r="L14" i="5"/>
  <c r="AK14" i="5" s="1"/>
  <c r="L15" i="5"/>
  <c r="AK15" i="5" s="1"/>
  <c r="L16" i="5"/>
  <c r="AK16" i="5" s="1"/>
  <c r="L17" i="5"/>
  <c r="AK17" i="5" s="1"/>
  <c r="L18" i="5"/>
  <c r="AK18" i="5" s="1"/>
  <c r="L19" i="5"/>
  <c r="AK19" i="5" s="1"/>
  <c r="L20" i="5"/>
  <c r="AK20" i="5" s="1"/>
  <c r="L21" i="5"/>
  <c r="AK21" i="5" s="1"/>
  <c r="L22" i="5"/>
  <c r="AK22" i="5" s="1"/>
  <c r="L23" i="5"/>
  <c r="AK23" i="5" s="1"/>
  <c r="L24" i="5"/>
  <c r="AK24" i="5" s="1"/>
  <c r="L25" i="5"/>
  <c r="AK25" i="5" s="1"/>
  <c r="L26" i="5"/>
  <c r="AK26" i="5" s="1"/>
  <c r="L27" i="5"/>
  <c r="AK27" i="5" s="1"/>
  <c r="L28" i="5"/>
  <c r="AK28" i="5" s="1"/>
  <c r="L29" i="5"/>
  <c r="AK29" i="5" s="1"/>
  <c r="L30" i="5"/>
  <c r="AK30" i="5" s="1"/>
  <c r="L31" i="5"/>
  <c r="AK31" i="5" s="1"/>
  <c r="L32" i="5"/>
  <c r="AK32" i="5" s="1"/>
  <c r="L33" i="5"/>
  <c r="AK33" i="5" s="1"/>
  <c r="L34" i="5"/>
  <c r="AK34" i="5" s="1"/>
  <c r="L35" i="5"/>
  <c r="AK35" i="5" s="1"/>
  <c r="L36" i="5"/>
  <c r="AK36" i="5" s="1"/>
  <c r="L37" i="5"/>
  <c r="AK37" i="5" s="1"/>
  <c r="L38" i="5"/>
  <c r="AK38" i="5" s="1"/>
  <c r="L39" i="5"/>
  <c r="AK39" i="5" s="1"/>
  <c r="L40" i="5"/>
  <c r="AK40" i="5" s="1"/>
  <c r="L41" i="5"/>
  <c r="AK41" i="5" s="1"/>
  <c r="L42" i="5"/>
  <c r="AK42" i="5" s="1"/>
  <c r="L43" i="5"/>
  <c r="AK43" i="5" s="1"/>
  <c r="L44" i="5"/>
  <c r="AK44" i="5" s="1"/>
  <c r="L45" i="5"/>
  <c r="AK45" i="5" s="1"/>
  <c r="L46" i="5"/>
  <c r="AK46" i="5" s="1"/>
  <c r="L47" i="5"/>
  <c r="AK47" i="5" s="1"/>
  <c r="L48" i="5"/>
  <c r="AK48" i="5" s="1"/>
  <c r="L49" i="5"/>
  <c r="AK49" i="5" s="1"/>
  <c r="L50" i="5"/>
  <c r="AK50" i="5" s="1"/>
  <c r="L51" i="5"/>
  <c r="AK51" i="5" s="1"/>
  <c r="L52" i="5"/>
  <c r="AK52" i="5" s="1"/>
  <c r="L53" i="5"/>
  <c r="AK53" i="5" s="1"/>
  <c r="L54" i="5"/>
  <c r="AK54" i="5" s="1"/>
  <c r="L55" i="5"/>
  <c r="AK55" i="5" s="1"/>
  <c r="L56" i="5"/>
  <c r="AK56" i="5" s="1"/>
  <c r="L57" i="5"/>
  <c r="AK57" i="5" s="1"/>
  <c r="L58" i="5"/>
  <c r="AK58" i="5" s="1"/>
  <c r="L59" i="5"/>
  <c r="AK59" i="5" s="1"/>
  <c r="L60" i="5"/>
  <c r="AK60" i="5" s="1"/>
  <c r="L61" i="5"/>
  <c r="AK61" i="5" s="1"/>
  <c r="L62" i="5"/>
  <c r="AK62" i="5" s="1"/>
  <c r="L63" i="5"/>
  <c r="AK63" i="5" s="1"/>
  <c r="L64" i="5"/>
  <c r="AK64" i="5" s="1"/>
  <c r="L65" i="5"/>
  <c r="AK65" i="5" s="1"/>
  <c r="L66" i="5"/>
  <c r="AK66" i="5" s="1"/>
  <c r="L67" i="5"/>
  <c r="AK67" i="5" s="1"/>
  <c r="L68" i="5"/>
  <c r="AK68" i="5" s="1"/>
  <c r="L69" i="5"/>
  <c r="AK69" i="5" s="1"/>
  <c r="L70" i="5"/>
  <c r="AK70" i="5" s="1"/>
  <c r="L71" i="5"/>
  <c r="AK71" i="5" s="1"/>
  <c r="L72" i="5"/>
  <c r="AK72" i="5" s="1"/>
  <c r="L73" i="5"/>
  <c r="AK73" i="5" s="1"/>
  <c r="L74" i="5"/>
  <c r="AK74" i="5" s="1"/>
  <c r="L75" i="5"/>
  <c r="AK75" i="5" s="1"/>
  <c r="L76" i="5"/>
  <c r="AK76" i="5" s="1"/>
  <c r="L77" i="5"/>
  <c r="AK77" i="5" s="1"/>
  <c r="L78" i="5"/>
  <c r="AK78" i="5" s="1"/>
  <c r="L79" i="5"/>
  <c r="AK79" i="5" s="1"/>
  <c r="L80" i="5"/>
  <c r="AK80" i="5" s="1"/>
  <c r="L81" i="5"/>
  <c r="AK81" i="5" s="1"/>
  <c r="L82" i="5"/>
  <c r="AK82" i="5" s="1"/>
  <c r="L83" i="5"/>
  <c r="AK83" i="5" s="1"/>
  <c r="L84" i="5"/>
  <c r="AK84" i="5" s="1"/>
  <c r="L85" i="5"/>
  <c r="AK85" i="5" s="1"/>
  <c r="L86" i="5"/>
  <c r="AK86" i="5" s="1"/>
  <c r="L87" i="5"/>
  <c r="AK87" i="5" s="1"/>
  <c r="L88" i="5"/>
  <c r="AK88" i="5" s="1"/>
  <c r="L89" i="5"/>
  <c r="AK89" i="5" s="1"/>
  <c r="L90" i="5"/>
  <c r="AK90" i="5" s="1"/>
  <c r="L91" i="5"/>
  <c r="AK91" i="5" s="1"/>
  <c r="L92" i="5"/>
  <c r="AK92" i="5" s="1"/>
  <c r="L93" i="5"/>
  <c r="AK93" i="5" s="1"/>
  <c r="L94" i="5"/>
  <c r="AK94" i="5" s="1"/>
  <c r="L95" i="5"/>
  <c r="AK95" i="5" s="1"/>
  <c r="L96" i="5"/>
  <c r="AK96" i="5" s="1"/>
  <c r="L97" i="5"/>
  <c r="AK97" i="5" s="1"/>
  <c r="L98" i="5"/>
  <c r="AK98" i="5" s="1"/>
  <c r="L99" i="5"/>
  <c r="AK99" i="5" s="1"/>
  <c r="L100" i="5"/>
  <c r="AK100" i="5" s="1"/>
  <c r="L101" i="5"/>
  <c r="AK101" i="5" s="1"/>
  <c r="L102" i="5"/>
  <c r="AK102" i="5" s="1"/>
  <c r="L103" i="5"/>
  <c r="AK103" i="5" s="1"/>
  <c r="L104" i="5"/>
  <c r="AK104" i="5" s="1"/>
  <c r="L105" i="5"/>
  <c r="AK105" i="5" s="1"/>
  <c r="L106" i="5"/>
  <c r="AK106" i="5" s="1"/>
  <c r="L107" i="5"/>
  <c r="AK107" i="5" s="1"/>
  <c r="L108" i="5"/>
  <c r="AK108" i="5" s="1"/>
  <c r="L109" i="5"/>
  <c r="AK109" i="5" s="1"/>
  <c r="L110" i="5"/>
  <c r="AK110" i="5" s="1"/>
  <c r="L111" i="5"/>
  <c r="AK111" i="5" s="1"/>
  <c r="L112" i="5"/>
  <c r="AK112" i="5" s="1"/>
  <c r="L113" i="5"/>
  <c r="AK113" i="5" s="1"/>
  <c r="L114" i="5"/>
  <c r="AK114" i="5" s="1"/>
  <c r="L115" i="5"/>
  <c r="AK115" i="5" s="1"/>
  <c r="L116" i="5"/>
  <c r="AK116" i="5" s="1"/>
  <c r="L117" i="5"/>
  <c r="AK117" i="5" s="1"/>
  <c r="L118" i="5"/>
  <c r="AK118" i="5" s="1"/>
  <c r="L119" i="5"/>
  <c r="AK119" i="5" s="1"/>
  <c r="L120" i="5"/>
  <c r="AK120" i="5" s="1"/>
  <c r="L121" i="5"/>
  <c r="AK121" i="5" s="1"/>
  <c r="L122" i="5"/>
  <c r="AK122" i="5" s="1"/>
  <c r="L123" i="5"/>
  <c r="AK123" i="5" s="1"/>
  <c r="L124" i="5"/>
  <c r="AK124" i="5" s="1"/>
  <c r="L125" i="5"/>
  <c r="AK125" i="5" s="1"/>
  <c r="L126" i="5"/>
  <c r="AK126" i="5" s="1"/>
  <c r="L127" i="5"/>
  <c r="AK127" i="5" s="1"/>
  <c r="L128" i="5"/>
  <c r="AK128" i="5" s="1"/>
  <c r="L129" i="5"/>
  <c r="AK129" i="5" s="1"/>
  <c r="L130" i="5"/>
  <c r="AK130" i="5" s="1"/>
  <c r="L131" i="5"/>
  <c r="AK131" i="5" s="1"/>
  <c r="L132" i="5"/>
  <c r="AK132" i="5" s="1"/>
  <c r="L133" i="5"/>
  <c r="AK133" i="5" s="1"/>
  <c r="L134" i="5"/>
  <c r="AK134" i="5" s="1"/>
  <c r="L135" i="5"/>
  <c r="AK135" i="5" s="1"/>
  <c r="L136" i="5"/>
  <c r="AK136" i="5" s="1"/>
  <c r="L137" i="5"/>
  <c r="AK137" i="5" s="1"/>
  <c r="L138" i="5"/>
  <c r="AK138" i="5" s="1"/>
  <c r="L139" i="5"/>
  <c r="AK139" i="5" s="1"/>
  <c r="L140" i="5"/>
  <c r="AK140" i="5" s="1"/>
  <c r="L141" i="5"/>
  <c r="AK141" i="5" s="1"/>
  <c r="L142" i="5"/>
  <c r="AK142" i="5" s="1"/>
  <c r="L143" i="5"/>
  <c r="AK143" i="5" s="1"/>
  <c r="L144" i="5"/>
  <c r="AK144" i="5" s="1"/>
  <c r="L145" i="5"/>
  <c r="AK145" i="5" s="1"/>
  <c r="L146" i="5"/>
  <c r="AK146" i="5" s="1"/>
  <c r="L147" i="5"/>
  <c r="AK147" i="5" s="1"/>
  <c r="AK148" i="5"/>
  <c r="L149" i="5"/>
  <c r="AK149" i="5" s="1"/>
  <c r="L150" i="5"/>
  <c r="AK150" i="5" s="1"/>
  <c r="L151" i="5"/>
  <c r="AK151" i="5" s="1"/>
  <c r="L152" i="5"/>
  <c r="AK152" i="5" s="1"/>
  <c r="L153" i="5"/>
  <c r="AK153" i="5" s="1"/>
  <c r="L154" i="5"/>
  <c r="AK154" i="5" s="1"/>
  <c r="L155" i="5"/>
  <c r="AK155" i="5" s="1"/>
  <c r="L156" i="5"/>
  <c r="AK156" i="5" s="1"/>
  <c r="L157" i="5"/>
  <c r="AK157" i="5" s="1"/>
  <c r="L158" i="5"/>
  <c r="AK158" i="5" s="1"/>
  <c r="L159" i="5"/>
  <c r="AK159" i="5" s="1"/>
  <c r="L160" i="5"/>
  <c r="AK160" i="5" s="1"/>
  <c r="L161" i="5"/>
  <c r="AK161" i="5" s="1"/>
  <c r="L162" i="5"/>
  <c r="AK162" i="5" s="1"/>
  <c r="L163" i="5"/>
  <c r="AK163" i="5" s="1"/>
  <c r="L164" i="5"/>
  <c r="AK164" i="5" s="1"/>
  <c r="L165" i="5"/>
  <c r="AK165" i="5" s="1"/>
  <c r="L166" i="5"/>
  <c r="AK166" i="5" s="1"/>
  <c r="L167" i="5"/>
  <c r="AK167" i="5" s="1"/>
  <c r="L168" i="5"/>
  <c r="AK168" i="5" s="1"/>
  <c r="L169" i="5"/>
  <c r="AK169" i="5" s="1"/>
  <c r="L170" i="5"/>
  <c r="AK170" i="5" s="1"/>
  <c r="L171" i="5"/>
  <c r="AK171" i="5" s="1"/>
  <c r="L172" i="5"/>
  <c r="AK172" i="5" s="1"/>
  <c r="L173" i="5"/>
  <c r="AK173" i="5" s="1"/>
  <c r="L174" i="5"/>
  <c r="AK174" i="5" s="1"/>
  <c r="L175" i="5"/>
  <c r="AK175" i="5" s="1"/>
  <c r="L176" i="5"/>
  <c r="AK176" i="5" s="1"/>
  <c r="L177" i="5"/>
  <c r="AK177" i="5" s="1"/>
  <c r="L178" i="5"/>
  <c r="AK178" i="5" s="1"/>
  <c r="L179" i="5"/>
  <c r="AK179" i="5" s="1"/>
  <c r="L180" i="5"/>
  <c r="AK180" i="5" s="1"/>
  <c r="L181" i="5"/>
  <c r="AK181" i="5" s="1"/>
  <c r="L182" i="5"/>
  <c r="AK182" i="5" s="1"/>
  <c r="L183" i="5"/>
  <c r="AK183" i="5" s="1"/>
  <c r="L184" i="5"/>
  <c r="AK184" i="5" s="1"/>
  <c r="L185" i="5"/>
  <c r="AK185" i="5" s="1"/>
  <c r="L186" i="5"/>
  <c r="AK186" i="5" s="1"/>
  <c r="L187" i="5"/>
  <c r="AK187" i="5" s="1"/>
  <c r="L188" i="5"/>
  <c r="AK188" i="5" s="1"/>
  <c r="L189" i="5"/>
  <c r="AK189" i="5" s="1"/>
  <c r="L190" i="5"/>
  <c r="AK190" i="5" s="1"/>
  <c r="L191" i="5"/>
  <c r="AK191" i="5" s="1"/>
  <c r="L192" i="5"/>
  <c r="AK192" i="5" s="1"/>
  <c r="L193" i="5"/>
  <c r="AK193" i="5" s="1"/>
  <c r="L194" i="5"/>
  <c r="AK194" i="5" s="1"/>
  <c r="L195" i="5"/>
  <c r="AK195" i="5" s="1"/>
  <c r="L196" i="5"/>
  <c r="AK196" i="5" s="1"/>
  <c r="L197" i="5"/>
  <c r="AK197" i="5" s="1"/>
  <c r="L198" i="5"/>
  <c r="AK198" i="5" s="1"/>
  <c r="L199" i="5"/>
  <c r="AK199" i="5" s="1"/>
  <c r="L200" i="5"/>
  <c r="AK200" i="5" s="1"/>
  <c r="L201" i="5"/>
  <c r="AK201" i="5" s="1"/>
  <c r="L202" i="5"/>
  <c r="AK202" i="5" s="1"/>
  <c r="L203" i="5"/>
  <c r="AK203" i="5" s="1"/>
  <c r="L204" i="5"/>
  <c r="AK204" i="5" s="1"/>
  <c r="L205" i="5"/>
  <c r="AK205" i="5" s="1"/>
  <c r="L206" i="5"/>
  <c r="AK206" i="5" s="1"/>
  <c r="L207" i="5"/>
  <c r="AK207" i="5" s="1"/>
  <c r="L208" i="5"/>
  <c r="AK208" i="5" s="1"/>
  <c r="L209" i="5"/>
  <c r="AK209" i="5" s="1"/>
  <c r="L210" i="5"/>
  <c r="AK210" i="5" s="1"/>
  <c r="L211" i="5"/>
  <c r="AK211" i="5" s="1"/>
  <c r="L212" i="5"/>
  <c r="AK212" i="5" s="1"/>
  <c r="L213" i="5"/>
  <c r="AK213" i="5" s="1"/>
  <c r="L214" i="5"/>
  <c r="AK214" i="5" s="1"/>
  <c r="L215" i="5"/>
  <c r="AK215" i="5" s="1"/>
  <c r="L216" i="5"/>
  <c r="AK216" i="5" s="1"/>
  <c r="L217" i="5"/>
  <c r="AK217" i="5" s="1"/>
  <c r="L218" i="5"/>
  <c r="AK218" i="5" s="1"/>
  <c r="L219" i="5"/>
  <c r="AK219" i="5" s="1"/>
  <c r="L220" i="5"/>
  <c r="AK220" i="5" s="1"/>
  <c r="L221" i="5"/>
  <c r="AK221" i="5" s="1"/>
  <c r="L222" i="5"/>
  <c r="AK222" i="5" s="1"/>
  <c r="L223" i="5"/>
  <c r="AK223" i="5" s="1"/>
  <c r="L224" i="5"/>
  <c r="AK224" i="5" s="1"/>
  <c r="L225" i="5"/>
  <c r="AK225" i="5" s="1"/>
  <c r="L226" i="5"/>
  <c r="AK226" i="5" s="1"/>
  <c r="L227" i="5"/>
  <c r="AK227" i="5" s="1"/>
  <c r="L228" i="5"/>
  <c r="AK228" i="5" s="1"/>
  <c r="L229" i="5"/>
  <c r="AK229" i="5" s="1"/>
  <c r="L230" i="5"/>
  <c r="AK230" i="5" s="1"/>
  <c r="L231" i="5"/>
  <c r="AK231" i="5" s="1"/>
  <c r="L232" i="5"/>
  <c r="AK232" i="5" s="1"/>
  <c r="L233" i="5"/>
  <c r="AK233" i="5" s="1"/>
  <c r="L234" i="5"/>
  <c r="AK234" i="5" s="1"/>
  <c r="L235" i="5"/>
  <c r="AK235" i="5" s="1"/>
  <c r="L236" i="5"/>
  <c r="AK236" i="5" s="1"/>
  <c r="L237" i="5"/>
  <c r="AK237" i="5" s="1"/>
  <c r="L238" i="5"/>
  <c r="AK238" i="5" s="1"/>
  <c r="L239" i="5"/>
  <c r="AK239" i="5" s="1"/>
  <c r="L240" i="5"/>
  <c r="AK240" i="5" s="1"/>
  <c r="L241" i="5"/>
  <c r="AK241" i="5" s="1"/>
  <c r="L242" i="5"/>
  <c r="AK242" i="5" s="1"/>
  <c r="L243" i="5"/>
  <c r="AK243" i="5" s="1"/>
  <c r="L244" i="5"/>
  <c r="AK244" i="5" s="1"/>
  <c r="L245" i="5"/>
  <c r="AK245" i="5" s="1"/>
  <c r="L246" i="5"/>
  <c r="AK246" i="5" s="1"/>
  <c r="L247" i="5"/>
  <c r="AK247" i="5" s="1"/>
  <c r="L248" i="5"/>
  <c r="AK248" i="5" s="1"/>
  <c r="L249" i="5"/>
  <c r="AK249" i="5" s="1"/>
  <c r="L250" i="5"/>
  <c r="AK250" i="5" s="1"/>
  <c r="L251" i="5"/>
  <c r="AK251" i="5" s="1"/>
  <c r="L252" i="5"/>
  <c r="AK252" i="5" s="1"/>
  <c r="L253" i="5"/>
  <c r="AK253" i="5" s="1"/>
  <c r="L254" i="5"/>
  <c r="AK254" i="5" s="1"/>
  <c r="L255" i="5"/>
  <c r="AK255" i="5" s="1"/>
  <c r="L256" i="5"/>
  <c r="AK256" i="5" s="1"/>
  <c r="L257" i="5"/>
  <c r="AK257" i="5" s="1"/>
  <c r="L258" i="5"/>
  <c r="AK258" i="5" s="1"/>
  <c r="L259" i="5"/>
  <c r="AK259" i="5" s="1"/>
  <c r="L260" i="5"/>
  <c r="AK260" i="5" s="1"/>
  <c r="L261" i="5"/>
  <c r="AK261" i="5" s="1"/>
  <c r="L262" i="5"/>
  <c r="AK262" i="5" s="1"/>
  <c r="L263" i="5"/>
  <c r="AK263" i="5" s="1"/>
  <c r="L264" i="5"/>
  <c r="AK264" i="5" s="1"/>
  <c r="L265" i="5"/>
  <c r="AK265" i="5" s="1"/>
  <c r="L266" i="5"/>
  <c r="AK266" i="5" s="1"/>
  <c r="L267" i="5"/>
  <c r="AK267" i="5" s="1"/>
  <c r="L268" i="5"/>
  <c r="AK268" i="5" s="1"/>
  <c r="L269" i="5"/>
  <c r="AK269" i="5" s="1"/>
  <c r="L270" i="5"/>
  <c r="AK270" i="5" s="1"/>
  <c r="L271" i="5"/>
  <c r="AK271" i="5" s="1"/>
  <c r="L272" i="5"/>
  <c r="AK272" i="5" s="1"/>
  <c r="L273" i="5"/>
  <c r="AK273" i="5" s="1"/>
  <c r="L274" i="5"/>
  <c r="AK274" i="5" s="1"/>
  <c r="L275" i="5"/>
  <c r="AK275" i="5" s="1"/>
  <c r="L276" i="5"/>
  <c r="AK276" i="5" s="1"/>
  <c r="L277" i="5"/>
  <c r="AK277" i="5" s="1"/>
  <c r="L278" i="5"/>
  <c r="AK278" i="5" s="1"/>
  <c r="L279" i="5"/>
  <c r="AK279" i="5" s="1"/>
  <c r="L280" i="5"/>
  <c r="AK280" i="5" s="1"/>
  <c r="L281" i="5"/>
  <c r="AK281" i="5" s="1"/>
  <c r="L282" i="5"/>
  <c r="AK282" i="5" s="1"/>
  <c r="L283" i="5"/>
  <c r="AK283" i="5" s="1"/>
  <c r="L284" i="5"/>
  <c r="AK284" i="5" s="1"/>
  <c r="L285" i="5"/>
  <c r="AK285" i="5" s="1"/>
  <c r="L286" i="5"/>
  <c r="AK286" i="5" s="1"/>
  <c r="L287" i="5"/>
  <c r="AK287" i="5" s="1"/>
  <c r="L288" i="5"/>
  <c r="AK288" i="5" s="1"/>
  <c r="L289" i="5"/>
  <c r="AK289" i="5" s="1"/>
  <c r="L290" i="5"/>
  <c r="AK290" i="5" s="1"/>
  <c r="L291" i="5"/>
  <c r="AK291" i="5" s="1"/>
  <c r="L292" i="5"/>
  <c r="AK292" i="5" s="1"/>
  <c r="L293" i="5"/>
  <c r="AK293" i="5" s="1"/>
  <c r="L294" i="5"/>
  <c r="AK294" i="5" s="1"/>
  <c r="L295" i="5"/>
  <c r="AK295" i="5" s="1"/>
  <c r="L296" i="5"/>
  <c r="AK296" i="5" s="1"/>
  <c r="L297" i="5"/>
  <c r="AK297" i="5" s="1"/>
  <c r="L298" i="5"/>
  <c r="AK298" i="5" s="1"/>
  <c r="L299" i="5"/>
  <c r="AK299" i="5" s="1"/>
  <c r="L300" i="5"/>
  <c r="AK300" i="5" s="1"/>
  <c r="L301" i="5"/>
  <c r="AK301" i="5" s="1"/>
  <c r="L302" i="5"/>
  <c r="AK302" i="5" s="1"/>
  <c r="L303" i="5"/>
  <c r="AK303" i="5" s="1"/>
  <c r="L304" i="5"/>
  <c r="AK304" i="5" s="1"/>
  <c r="L305" i="5"/>
  <c r="AK305" i="5" s="1"/>
  <c r="L306" i="5"/>
  <c r="AK306" i="5" s="1"/>
  <c r="L307" i="5"/>
  <c r="AK307" i="5" s="1"/>
  <c r="L308" i="5"/>
  <c r="AK308" i="5" s="1"/>
  <c r="L309" i="5"/>
  <c r="AK309" i="5" s="1"/>
  <c r="L310" i="5"/>
  <c r="AK310" i="5" s="1"/>
  <c r="L311" i="5"/>
  <c r="AK311" i="5" s="1"/>
  <c r="L312" i="5"/>
  <c r="AK312" i="5" s="1"/>
  <c r="L313" i="5"/>
  <c r="AK313" i="5" s="1"/>
  <c r="L314" i="5"/>
  <c r="AK314" i="5" s="1"/>
  <c r="L315" i="5"/>
  <c r="AK315" i="5" s="1"/>
  <c r="L316" i="5"/>
  <c r="AK316" i="5" s="1"/>
  <c r="L317" i="5"/>
  <c r="AK317" i="5" s="1"/>
  <c r="L318" i="5"/>
  <c r="AK318" i="5" s="1"/>
  <c r="L319" i="5"/>
  <c r="AK319" i="5" s="1"/>
  <c r="L320" i="5"/>
  <c r="AK320" i="5" s="1"/>
  <c r="L321" i="5"/>
  <c r="AK321" i="5" s="1"/>
  <c r="L322" i="5"/>
  <c r="AK322" i="5" s="1"/>
  <c r="L323" i="5"/>
  <c r="AK323" i="5" s="1"/>
  <c r="L324" i="5"/>
  <c r="AK324" i="5" s="1"/>
  <c r="L325" i="5"/>
  <c r="AK325" i="5" s="1"/>
  <c r="L326" i="5"/>
  <c r="AK326" i="5" s="1"/>
  <c r="L327" i="5"/>
  <c r="AK327" i="5" s="1"/>
  <c r="L328" i="5"/>
  <c r="AK328" i="5" s="1"/>
  <c r="L329" i="5"/>
  <c r="AK329" i="5" s="1"/>
  <c r="L330" i="5"/>
  <c r="AK330" i="5" s="1"/>
  <c r="L331" i="5"/>
  <c r="AK331" i="5" s="1"/>
  <c r="L332" i="5"/>
  <c r="AK332" i="5" s="1"/>
  <c r="L333" i="5"/>
  <c r="AK333" i="5" s="1"/>
  <c r="L334" i="5"/>
  <c r="AK334" i="5" s="1"/>
  <c r="L335" i="5"/>
  <c r="AK335" i="5" s="1"/>
  <c r="L336" i="5"/>
  <c r="AK336" i="5" s="1"/>
  <c r="L337" i="5"/>
  <c r="AK337" i="5" s="1"/>
  <c r="L338" i="5"/>
  <c r="AK338" i="5" s="1"/>
  <c r="L339" i="5"/>
  <c r="AK339" i="5" s="1"/>
  <c r="L340" i="5"/>
  <c r="AK340" i="5" s="1"/>
  <c r="L341" i="5"/>
  <c r="AK341" i="5" s="1"/>
  <c r="L342" i="5"/>
  <c r="AK342" i="5" s="1"/>
  <c r="L343" i="5"/>
  <c r="AK343" i="5" s="1"/>
  <c r="L344" i="5"/>
  <c r="AK344" i="5" s="1"/>
  <c r="L345" i="5"/>
  <c r="AK345" i="5" s="1"/>
  <c r="L346" i="5"/>
  <c r="AK346" i="5" s="1"/>
  <c r="L347" i="5"/>
  <c r="AK347" i="5" s="1"/>
  <c r="L348" i="5"/>
  <c r="AK348" i="5" s="1"/>
  <c r="L349" i="5"/>
  <c r="AK349" i="5" s="1"/>
  <c r="L350" i="5"/>
  <c r="AK350" i="5" s="1"/>
  <c r="L351" i="5"/>
  <c r="AK351" i="5" s="1"/>
  <c r="L352" i="5"/>
  <c r="AK352" i="5" s="1"/>
  <c r="L353" i="5"/>
  <c r="AK353" i="5" s="1"/>
  <c r="L354" i="5"/>
  <c r="AK354" i="5" s="1"/>
  <c r="L355" i="5"/>
  <c r="AK355" i="5" s="1"/>
  <c r="L356" i="5"/>
  <c r="AK356" i="5" s="1"/>
  <c r="L357" i="5"/>
  <c r="AK357" i="5" s="1"/>
  <c r="L358" i="5"/>
  <c r="AK358" i="5" s="1"/>
  <c r="L359" i="5"/>
  <c r="AK359" i="5" s="1"/>
  <c r="L360" i="5"/>
  <c r="AK360" i="5" s="1"/>
  <c r="L361" i="5"/>
  <c r="AK361" i="5" s="1"/>
  <c r="L362" i="5"/>
  <c r="AK362" i="5" s="1"/>
  <c r="L363" i="5"/>
  <c r="AK363" i="5" s="1"/>
  <c r="L364" i="5"/>
  <c r="AK364" i="5" s="1"/>
  <c r="L365" i="5"/>
  <c r="AK365" i="5" s="1"/>
  <c r="L366" i="5"/>
  <c r="AK366" i="5" s="1"/>
  <c r="L367" i="5"/>
  <c r="AK367" i="5" s="1"/>
  <c r="L368" i="5"/>
  <c r="AK368" i="5" s="1"/>
  <c r="L369" i="5"/>
  <c r="AK369" i="5" s="1"/>
  <c r="L370" i="5"/>
  <c r="AK370" i="5" s="1"/>
  <c r="L371" i="5"/>
  <c r="AK371" i="5" s="1"/>
  <c r="L372" i="5"/>
  <c r="AK372" i="5" s="1"/>
  <c r="L373" i="5"/>
  <c r="AK373" i="5" s="1"/>
  <c r="L374" i="5"/>
  <c r="AK374" i="5" s="1"/>
  <c r="L375" i="5"/>
  <c r="AK375" i="5" s="1"/>
  <c r="L376" i="5"/>
  <c r="AK376" i="5" s="1"/>
  <c r="L377" i="5"/>
  <c r="AK377" i="5" s="1"/>
  <c r="L378" i="5"/>
  <c r="AK378" i="5" s="1"/>
  <c r="L379" i="5"/>
  <c r="AK379" i="5" s="1"/>
  <c r="L380" i="5"/>
  <c r="AK380" i="5" s="1"/>
  <c r="L381" i="5"/>
  <c r="AK381" i="5" s="1"/>
  <c r="L382" i="5"/>
  <c r="AK382" i="5" s="1"/>
  <c r="L383" i="5"/>
  <c r="AK383" i="5" s="1"/>
  <c r="L384" i="5"/>
  <c r="AK384" i="5" s="1"/>
  <c r="L385" i="5"/>
  <c r="AK385" i="5" s="1"/>
  <c r="L386" i="5"/>
  <c r="AK386" i="5" s="1"/>
  <c r="L387" i="5"/>
  <c r="AK387" i="5" s="1"/>
  <c r="L388" i="5"/>
  <c r="AK388" i="5" s="1"/>
  <c r="L389" i="5"/>
  <c r="AK389" i="5" s="1"/>
  <c r="L390" i="5"/>
  <c r="AK390" i="5" s="1"/>
  <c r="L391" i="5"/>
  <c r="AK391" i="5" s="1"/>
  <c r="L392" i="5"/>
  <c r="AK392" i="5" s="1"/>
  <c r="L393" i="5"/>
  <c r="AK393" i="5" s="1"/>
  <c r="L394" i="5"/>
  <c r="AK394" i="5" s="1"/>
  <c r="L395" i="5"/>
  <c r="AK395" i="5" s="1"/>
  <c r="L396" i="5"/>
  <c r="AK396" i="5" s="1"/>
  <c r="L397" i="5"/>
  <c r="AK397" i="5" s="1"/>
  <c r="L398" i="5"/>
  <c r="AK398" i="5" s="1"/>
  <c r="L399" i="5"/>
  <c r="AK399" i="5" s="1"/>
  <c r="L400" i="5"/>
  <c r="AK400" i="5" s="1"/>
  <c r="L401" i="5"/>
  <c r="AK401" i="5" s="1"/>
  <c r="L402" i="5"/>
  <c r="AK402" i="5" s="1"/>
  <c r="L403" i="5"/>
  <c r="AK403" i="5" s="1"/>
  <c r="L404" i="5"/>
  <c r="AK404" i="5" s="1"/>
  <c r="L405" i="5"/>
  <c r="AK405" i="5" s="1"/>
  <c r="L406" i="5"/>
  <c r="AK406" i="5" s="1"/>
  <c r="L407" i="5"/>
  <c r="AK407" i="5" s="1"/>
  <c r="L408" i="5"/>
  <c r="AK408" i="5" s="1"/>
  <c r="L409" i="5"/>
  <c r="AK409" i="5" s="1"/>
  <c r="L410" i="5"/>
  <c r="AK410" i="5" s="1"/>
  <c r="L411" i="5"/>
  <c r="AK411" i="5" s="1"/>
  <c r="L412" i="5"/>
  <c r="AK412" i="5" s="1"/>
  <c r="L413" i="5"/>
  <c r="AK413" i="5" s="1"/>
  <c r="L414" i="5"/>
  <c r="AK414" i="5" s="1"/>
  <c r="L415" i="5"/>
  <c r="AK415" i="5" s="1"/>
  <c r="L416" i="5"/>
  <c r="AK416" i="5" s="1"/>
  <c r="L417" i="5"/>
  <c r="AK417" i="5" s="1"/>
  <c r="L418" i="5"/>
  <c r="AK418" i="5" s="1"/>
  <c r="L419" i="5"/>
  <c r="AK419" i="5" s="1"/>
  <c r="L420" i="5"/>
  <c r="AK420" i="5" s="1"/>
  <c r="L421" i="5"/>
  <c r="AK421" i="5" s="1"/>
  <c r="L422" i="5"/>
  <c r="AK422" i="5" s="1"/>
  <c r="L423" i="5"/>
  <c r="AK423" i="5" s="1"/>
  <c r="L424" i="5"/>
  <c r="AK424" i="5" s="1"/>
  <c r="L425" i="5"/>
  <c r="AK425" i="5" s="1"/>
  <c r="L426" i="5"/>
  <c r="AK426" i="5" s="1"/>
  <c r="L427" i="5"/>
  <c r="AK427" i="5" s="1"/>
  <c r="L428" i="5"/>
  <c r="AK428" i="5" s="1"/>
  <c r="L429" i="5"/>
  <c r="AK429" i="5" s="1"/>
  <c r="L430" i="5"/>
  <c r="AK430" i="5" s="1"/>
  <c r="L431" i="5"/>
  <c r="AK431" i="5" s="1"/>
  <c r="L432" i="5"/>
  <c r="AK432" i="5" s="1"/>
  <c r="L433" i="5"/>
  <c r="AK433" i="5" s="1"/>
  <c r="L434" i="5"/>
  <c r="AK434" i="5" s="1"/>
  <c r="L435" i="5"/>
  <c r="AK435" i="5" s="1"/>
  <c r="L436" i="5"/>
  <c r="AK436" i="5" s="1"/>
  <c r="L437" i="5"/>
  <c r="AK437" i="5" s="1"/>
  <c r="L438" i="5"/>
  <c r="AK438" i="5" s="1"/>
  <c r="L439" i="5"/>
  <c r="AK439" i="5" s="1"/>
  <c r="L440" i="5"/>
  <c r="AK440" i="5" s="1"/>
  <c r="L441" i="5"/>
  <c r="AK441" i="5" s="1"/>
  <c r="L442" i="5"/>
  <c r="AK442" i="5" s="1"/>
  <c r="L443" i="5"/>
  <c r="AK443" i="5" s="1"/>
  <c r="L444" i="5"/>
  <c r="AK444" i="5" s="1"/>
  <c r="L445" i="5"/>
  <c r="AK445" i="5" s="1"/>
  <c r="L446" i="5"/>
  <c r="AK446" i="5" s="1"/>
  <c r="L447" i="5"/>
  <c r="AK447" i="5" s="1"/>
  <c r="L448" i="5"/>
  <c r="AK448" i="5" s="1"/>
  <c r="L449" i="5"/>
  <c r="AK449" i="5" s="1"/>
  <c r="L450" i="5"/>
  <c r="AK450" i="5" s="1"/>
  <c r="L451" i="5"/>
  <c r="AK451" i="5" s="1"/>
  <c r="L452" i="5"/>
  <c r="AK452" i="5" s="1"/>
  <c r="L453" i="5"/>
  <c r="AK453" i="5" s="1"/>
  <c r="L454" i="5"/>
  <c r="AK454" i="5" s="1"/>
  <c r="L455" i="5"/>
  <c r="AK455" i="5" s="1"/>
  <c r="L456" i="5"/>
  <c r="AK456" i="5" s="1"/>
  <c r="L457" i="5"/>
  <c r="AK457" i="5" s="1"/>
  <c r="L458" i="5"/>
  <c r="AK458" i="5" s="1"/>
  <c r="L459" i="5"/>
  <c r="AK459" i="5" s="1"/>
  <c r="L460" i="5"/>
  <c r="AK460" i="5" s="1"/>
  <c r="L461" i="5"/>
  <c r="AK461" i="5" s="1"/>
  <c r="L462" i="5"/>
  <c r="AK462" i="5" s="1"/>
  <c r="L463" i="5"/>
  <c r="AK463" i="5" s="1"/>
  <c r="L464" i="5"/>
  <c r="AK464" i="5" s="1"/>
  <c r="L465" i="5"/>
  <c r="AK465" i="5" s="1"/>
  <c r="L466" i="5"/>
  <c r="AK466" i="5" s="1"/>
  <c r="L467" i="5"/>
  <c r="AK467" i="5" s="1"/>
  <c r="L468" i="5"/>
  <c r="AK468" i="5" s="1"/>
  <c r="L469" i="5"/>
  <c r="AK469" i="5" s="1"/>
  <c r="L470" i="5"/>
  <c r="AK470" i="5" s="1"/>
  <c r="L471" i="5"/>
  <c r="AK471" i="5" s="1"/>
  <c r="L472" i="5"/>
  <c r="AK472" i="5" s="1"/>
  <c r="L473" i="5"/>
  <c r="AK473" i="5" s="1"/>
  <c r="L474" i="5"/>
  <c r="AK474" i="5" s="1"/>
  <c r="L475" i="5"/>
  <c r="AK475" i="5" s="1"/>
  <c r="L476" i="5"/>
  <c r="AK476" i="5" s="1"/>
  <c r="L477" i="5"/>
  <c r="AK477" i="5" s="1"/>
  <c r="L478" i="5"/>
  <c r="AK478" i="5" s="1"/>
  <c r="L479" i="5"/>
  <c r="AK479" i="5" s="1"/>
  <c r="L480" i="5"/>
  <c r="AK480" i="5" s="1"/>
  <c r="L481" i="5"/>
  <c r="AK481" i="5" s="1"/>
  <c r="L482" i="5"/>
  <c r="AK482" i="5" s="1"/>
  <c r="L483" i="5"/>
  <c r="AK483" i="5" s="1"/>
  <c r="L484" i="5"/>
  <c r="AK484" i="5" s="1"/>
  <c r="L485" i="5"/>
  <c r="AK485" i="5" s="1"/>
  <c r="L486" i="5"/>
  <c r="AK486" i="5" s="1"/>
  <c r="L487" i="5"/>
  <c r="AK487" i="5" s="1"/>
  <c r="L488" i="5"/>
  <c r="AK488" i="5" s="1"/>
  <c r="L489" i="5"/>
  <c r="AK489" i="5" s="1"/>
  <c r="L490" i="5"/>
  <c r="AK490" i="5" s="1"/>
  <c r="L491" i="5"/>
  <c r="AK491" i="5" s="1"/>
  <c r="L492" i="5"/>
  <c r="AK492" i="5" s="1"/>
  <c r="L493" i="5"/>
  <c r="AK493" i="5" s="1"/>
  <c r="L494" i="5"/>
  <c r="AK494" i="5" s="1"/>
  <c r="L495" i="5"/>
  <c r="AK495" i="5" s="1"/>
  <c r="L496" i="5"/>
  <c r="AK496" i="5" s="1"/>
  <c r="L497" i="5"/>
  <c r="AK497" i="5" s="1"/>
  <c r="L498" i="5"/>
  <c r="AK498" i="5" s="1"/>
  <c r="L499" i="5"/>
  <c r="AK499" i="5" s="1"/>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K275" i="5"/>
  <c r="K276" i="5"/>
  <c r="K277" i="5"/>
  <c r="K278" i="5"/>
  <c r="K279" i="5"/>
  <c r="K280" i="5"/>
  <c r="K281" i="5"/>
  <c r="K282" i="5"/>
  <c r="K283" i="5"/>
  <c r="K284" i="5"/>
  <c r="K285" i="5"/>
  <c r="K286" i="5"/>
  <c r="K287" i="5"/>
  <c r="K288" i="5"/>
  <c r="K289" i="5"/>
  <c r="K290" i="5"/>
  <c r="K291" i="5"/>
  <c r="K292" i="5"/>
  <c r="K293" i="5"/>
  <c r="K294" i="5"/>
  <c r="K295" i="5"/>
  <c r="K296" i="5"/>
  <c r="K297" i="5"/>
  <c r="K298" i="5"/>
  <c r="K299" i="5"/>
  <c r="K300" i="5"/>
  <c r="K301" i="5"/>
  <c r="K302" i="5"/>
  <c r="K303" i="5"/>
  <c r="K304" i="5"/>
  <c r="K305" i="5"/>
  <c r="K306" i="5"/>
  <c r="K307" i="5"/>
  <c r="K308" i="5"/>
  <c r="K309" i="5"/>
  <c r="K310" i="5"/>
  <c r="K311" i="5"/>
  <c r="K312" i="5"/>
  <c r="K313" i="5"/>
  <c r="K314" i="5"/>
  <c r="K315" i="5"/>
  <c r="K316" i="5"/>
  <c r="K317" i="5"/>
  <c r="K318" i="5"/>
  <c r="K319" i="5"/>
  <c r="K320" i="5"/>
  <c r="K321" i="5"/>
  <c r="K322" i="5"/>
  <c r="K323" i="5"/>
  <c r="K324" i="5"/>
  <c r="K325" i="5"/>
  <c r="K326" i="5"/>
  <c r="K327" i="5"/>
  <c r="K328" i="5"/>
  <c r="K329" i="5"/>
  <c r="K330" i="5"/>
  <c r="K331" i="5"/>
  <c r="K332" i="5"/>
  <c r="K333" i="5"/>
  <c r="K334" i="5"/>
  <c r="K335" i="5"/>
  <c r="K336" i="5"/>
  <c r="K337" i="5"/>
  <c r="K338" i="5"/>
  <c r="K339" i="5"/>
  <c r="K340" i="5"/>
  <c r="K341" i="5"/>
  <c r="K342" i="5"/>
  <c r="K343" i="5"/>
  <c r="K344" i="5"/>
  <c r="K345" i="5"/>
  <c r="K346" i="5"/>
  <c r="K347" i="5"/>
  <c r="K348" i="5"/>
  <c r="K349" i="5"/>
  <c r="K350" i="5"/>
  <c r="K351" i="5"/>
  <c r="K352" i="5"/>
  <c r="K353" i="5"/>
  <c r="K354" i="5"/>
  <c r="K355" i="5"/>
  <c r="K356" i="5"/>
  <c r="K357" i="5"/>
  <c r="K358" i="5"/>
  <c r="K359" i="5"/>
  <c r="K360" i="5"/>
  <c r="K361" i="5"/>
  <c r="K362" i="5"/>
  <c r="K363" i="5"/>
  <c r="K364" i="5"/>
  <c r="K365" i="5"/>
  <c r="K366" i="5"/>
  <c r="K367" i="5"/>
  <c r="K368" i="5"/>
  <c r="K369" i="5"/>
  <c r="K370" i="5"/>
  <c r="K371" i="5"/>
  <c r="K372" i="5"/>
  <c r="K373" i="5"/>
  <c r="K374" i="5"/>
  <c r="K375" i="5"/>
  <c r="K376" i="5"/>
  <c r="K377" i="5"/>
  <c r="K378" i="5"/>
  <c r="K379" i="5"/>
  <c r="K380" i="5"/>
  <c r="K381" i="5"/>
  <c r="K382" i="5"/>
  <c r="K383" i="5"/>
  <c r="K384" i="5"/>
  <c r="K385" i="5"/>
  <c r="K386" i="5"/>
  <c r="K387" i="5"/>
  <c r="K388" i="5"/>
  <c r="K389" i="5"/>
  <c r="K390" i="5"/>
  <c r="K391" i="5"/>
  <c r="K392" i="5"/>
  <c r="K393" i="5"/>
  <c r="K394" i="5"/>
  <c r="K395" i="5"/>
  <c r="K396" i="5"/>
  <c r="K397" i="5"/>
  <c r="K398" i="5"/>
  <c r="K399" i="5"/>
  <c r="K400" i="5"/>
  <c r="K401" i="5"/>
  <c r="K402" i="5"/>
  <c r="K403" i="5"/>
  <c r="K404" i="5"/>
  <c r="K405" i="5"/>
  <c r="K406" i="5"/>
  <c r="K407" i="5"/>
  <c r="K408" i="5"/>
  <c r="K409" i="5"/>
  <c r="K410" i="5"/>
  <c r="K411" i="5"/>
  <c r="K412" i="5"/>
  <c r="K413" i="5"/>
  <c r="K414" i="5"/>
  <c r="K415" i="5"/>
  <c r="K416" i="5"/>
  <c r="K417" i="5"/>
  <c r="K418" i="5"/>
  <c r="K419" i="5"/>
  <c r="K420" i="5"/>
  <c r="K421" i="5"/>
  <c r="K422" i="5"/>
  <c r="K423" i="5"/>
  <c r="K424" i="5"/>
  <c r="K425" i="5"/>
  <c r="K426" i="5"/>
  <c r="K427" i="5"/>
  <c r="K428" i="5"/>
  <c r="K429" i="5"/>
  <c r="K430" i="5"/>
  <c r="K431" i="5"/>
  <c r="K432" i="5"/>
  <c r="K433" i="5"/>
  <c r="K434" i="5"/>
  <c r="K435" i="5"/>
  <c r="K436" i="5"/>
  <c r="K437" i="5"/>
  <c r="K438" i="5"/>
  <c r="K439" i="5"/>
  <c r="K440" i="5"/>
  <c r="K441" i="5"/>
  <c r="K442" i="5"/>
  <c r="K443" i="5"/>
  <c r="K444" i="5"/>
  <c r="K445" i="5"/>
  <c r="K446" i="5"/>
  <c r="K447" i="5"/>
  <c r="K448" i="5"/>
  <c r="K449" i="5"/>
  <c r="K450" i="5"/>
  <c r="K451" i="5"/>
  <c r="K452" i="5"/>
  <c r="K453" i="5"/>
  <c r="K454" i="5"/>
  <c r="K455" i="5"/>
  <c r="K456" i="5"/>
  <c r="K457" i="5"/>
  <c r="K458" i="5"/>
  <c r="K459" i="5"/>
  <c r="K460" i="5"/>
  <c r="K461" i="5"/>
  <c r="K462" i="5"/>
  <c r="K463" i="5"/>
  <c r="K464" i="5"/>
  <c r="K465" i="5"/>
  <c r="K466" i="5"/>
  <c r="K467" i="5"/>
  <c r="K468" i="5"/>
  <c r="K469" i="5"/>
  <c r="K470" i="5"/>
  <c r="K471" i="5"/>
  <c r="K472" i="5"/>
  <c r="K473" i="5"/>
  <c r="K474" i="5"/>
  <c r="K475" i="5"/>
  <c r="K476" i="5"/>
  <c r="K477" i="5"/>
  <c r="K478" i="5"/>
  <c r="K479" i="5"/>
  <c r="K480" i="5"/>
  <c r="K481" i="5"/>
  <c r="K482" i="5"/>
  <c r="K483" i="5"/>
  <c r="K484" i="5"/>
  <c r="K485" i="5"/>
  <c r="K486" i="5"/>
  <c r="K487" i="5"/>
  <c r="K488" i="5"/>
  <c r="K489" i="5"/>
  <c r="K490" i="5"/>
  <c r="K491" i="5"/>
  <c r="K492" i="5"/>
  <c r="K493" i="5"/>
  <c r="K494" i="5"/>
  <c r="K495" i="5"/>
  <c r="K496" i="5"/>
  <c r="K497" i="5"/>
  <c r="K498" i="5"/>
  <c r="K499" i="5"/>
  <c r="C4" i="6"/>
  <c r="D4" i="6"/>
  <c r="C5" i="4"/>
  <c r="D3" i="6"/>
  <c r="E30" i="4" l="1"/>
  <c r="M317" i="5"/>
  <c r="M157" i="5"/>
  <c r="M316" i="5"/>
  <c r="M96" i="5"/>
  <c r="M355" i="5"/>
  <c r="M15" i="5"/>
  <c r="M461" i="5"/>
  <c r="M421" i="5"/>
  <c r="M361" i="5"/>
  <c r="M321" i="5"/>
  <c r="M281" i="5"/>
  <c r="M241" i="5"/>
  <c r="M201" i="5"/>
  <c r="M161" i="5"/>
  <c r="M121" i="5"/>
  <c r="M81" i="5"/>
  <c r="M41" i="5"/>
  <c r="M480" i="5"/>
  <c r="M460" i="5"/>
  <c r="M440" i="5"/>
  <c r="M420" i="5"/>
  <c r="M400" i="5"/>
  <c r="M380" i="5"/>
  <c r="M360" i="5"/>
  <c r="M340" i="5"/>
  <c r="M320" i="5"/>
  <c r="M300" i="5"/>
  <c r="M280" i="5"/>
  <c r="M260" i="5"/>
  <c r="M240" i="5"/>
  <c r="M220" i="5"/>
  <c r="M200" i="5"/>
  <c r="M180" i="5"/>
  <c r="M160" i="5"/>
  <c r="M140" i="5"/>
  <c r="M120" i="5"/>
  <c r="M100" i="5"/>
  <c r="M80" i="5"/>
  <c r="M60" i="5"/>
  <c r="M40" i="5"/>
  <c r="M20" i="5"/>
  <c r="M397" i="5"/>
  <c r="M217" i="5"/>
  <c r="M57" i="5"/>
  <c r="M356" i="5"/>
  <c r="M116" i="5"/>
  <c r="M414" i="5"/>
  <c r="M14" i="5"/>
  <c r="M481" i="5"/>
  <c r="M441" i="5"/>
  <c r="M381" i="5"/>
  <c r="M341" i="5"/>
  <c r="M301" i="5"/>
  <c r="M261" i="5"/>
  <c r="M221" i="5"/>
  <c r="M181" i="5"/>
  <c r="M141" i="5"/>
  <c r="M101" i="5"/>
  <c r="M61" i="5"/>
  <c r="M21" i="5"/>
  <c r="M499" i="5"/>
  <c r="M479" i="5"/>
  <c r="M459" i="5"/>
  <c r="M439" i="5"/>
  <c r="M419" i="5"/>
  <c r="M399" i="5"/>
  <c r="M379" i="5"/>
  <c r="M359" i="5"/>
  <c r="M339" i="5"/>
  <c r="M319" i="5"/>
  <c r="M299" i="5"/>
  <c r="M279" i="5"/>
  <c r="M259" i="5"/>
  <c r="M239" i="5"/>
  <c r="M219" i="5"/>
  <c r="M199" i="5"/>
  <c r="M179" i="5"/>
  <c r="M159" i="5"/>
  <c r="M139" i="5"/>
  <c r="M119" i="5"/>
  <c r="M99" i="5"/>
  <c r="M79" i="5"/>
  <c r="M59" i="5"/>
  <c r="M39" i="5"/>
  <c r="M19" i="5"/>
  <c r="M457" i="5"/>
  <c r="M257" i="5"/>
  <c r="M97" i="5"/>
  <c r="M456" i="5"/>
  <c r="M216" i="5"/>
  <c r="M401" i="5"/>
  <c r="M498" i="5"/>
  <c r="M478" i="5"/>
  <c r="M458" i="5"/>
  <c r="M438" i="5"/>
  <c r="M418" i="5"/>
  <c r="M398" i="5"/>
  <c r="M378" i="5"/>
  <c r="M358" i="5"/>
  <c r="M338" i="5"/>
  <c r="M318" i="5"/>
  <c r="M298" i="5"/>
  <c r="M278" i="5"/>
  <c r="M258" i="5"/>
  <c r="M238" i="5"/>
  <c r="M218" i="5"/>
  <c r="M198" i="5"/>
  <c r="M178" i="5"/>
  <c r="M158" i="5"/>
  <c r="M138" i="5"/>
  <c r="M118" i="5"/>
  <c r="M98" i="5"/>
  <c r="M78" i="5"/>
  <c r="M58" i="5"/>
  <c r="M38" i="5"/>
  <c r="M18" i="5"/>
  <c r="M475" i="5"/>
  <c r="M315" i="5"/>
  <c r="M275" i="5"/>
  <c r="M235" i="5"/>
  <c r="M195" i="5"/>
  <c r="M155" i="5"/>
  <c r="M374" i="5"/>
  <c r="M254" i="5"/>
  <c r="M174" i="5"/>
  <c r="M393" i="5"/>
  <c r="M273" i="5"/>
  <c r="M173" i="5"/>
  <c r="M113" i="5"/>
  <c r="M492" i="5"/>
  <c r="M472" i="5"/>
  <c r="M452" i="5"/>
  <c r="M432" i="5"/>
  <c r="M412" i="5"/>
  <c r="M392" i="5"/>
  <c r="M372" i="5"/>
  <c r="M352" i="5"/>
  <c r="M332" i="5"/>
  <c r="M312" i="5"/>
  <c r="M292" i="5"/>
  <c r="M272" i="5"/>
  <c r="M252" i="5"/>
  <c r="M232" i="5"/>
  <c r="M212" i="5"/>
  <c r="M192" i="5"/>
  <c r="M172" i="5"/>
  <c r="M152" i="5"/>
  <c r="M132" i="5"/>
  <c r="M112" i="5"/>
  <c r="M92" i="5"/>
  <c r="M72" i="5"/>
  <c r="M52" i="5"/>
  <c r="M32" i="5"/>
  <c r="M12" i="5"/>
  <c r="M137" i="5"/>
  <c r="M435" i="5"/>
  <c r="M295" i="5"/>
  <c r="M255" i="5"/>
  <c r="M215" i="5"/>
  <c r="M175" i="5"/>
  <c r="M454" i="5"/>
  <c r="M314" i="5"/>
  <c r="M234" i="5"/>
  <c r="M194" i="5"/>
  <c r="M493" i="5"/>
  <c r="M373" i="5"/>
  <c r="M233" i="5"/>
  <c r="M153" i="5"/>
  <c r="M133" i="5"/>
  <c r="M33" i="5"/>
  <c r="M471" i="5"/>
  <c r="M351" i="5"/>
  <c r="M251" i="5"/>
  <c r="M191" i="5"/>
  <c r="M131" i="5"/>
  <c r="M111" i="5"/>
  <c r="M91" i="5"/>
  <c r="M11" i="5"/>
  <c r="M490" i="5"/>
  <c r="M130" i="5"/>
  <c r="M477" i="5"/>
  <c r="M377" i="5"/>
  <c r="M337" i="5"/>
  <c r="M297" i="5"/>
  <c r="M177" i="5"/>
  <c r="M117" i="5"/>
  <c r="M416" i="5"/>
  <c r="M196" i="5"/>
  <c r="M16" i="5"/>
  <c r="M395" i="5"/>
  <c r="M95" i="5"/>
  <c r="M334" i="5"/>
  <c r="M94" i="5"/>
  <c r="M473" i="5"/>
  <c r="M333" i="5"/>
  <c r="M73" i="5"/>
  <c r="M411" i="5"/>
  <c r="M291" i="5"/>
  <c r="M51" i="5"/>
  <c r="M430" i="5"/>
  <c r="M370" i="5"/>
  <c r="M330" i="5"/>
  <c r="M290" i="5"/>
  <c r="M270" i="5"/>
  <c r="M250" i="5"/>
  <c r="M190" i="5"/>
  <c r="M170" i="5"/>
  <c r="M150" i="5"/>
  <c r="M110" i="5"/>
  <c r="M90" i="5"/>
  <c r="M70" i="5"/>
  <c r="M489" i="5"/>
  <c r="M469" i="5"/>
  <c r="M449" i="5"/>
  <c r="M429" i="5"/>
  <c r="M409" i="5"/>
  <c r="M389" i="5"/>
  <c r="M369" i="5"/>
  <c r="M349" i="5"/>
  <c r="M329" i="5"/>
  <c r="M309" i="5"/>
  <c r="M289" i="5"/>
  <c r="M269" i="5"/>
  <c r="M249" i="5"/>
  <c r="M229" i="5"/>
  <c r="M209" i="5"/>
  <c r="M189" i="5"/>
  <c r="M169" i="5"/>
  <c r="M149" i="5"/>
  <c r="M129" i="5"/>
  <c r="M109" i="5"/>
  <c r="M89" i="5"/>
  <c r="M69" i="5"/>
  <c r="M49" i="5"/>
  <c r="M29" i="5"/>
  <c r="M9" i="5"/>
  <c r="M476" i="5"/>
  <c r="M376" i="5"/>
  <c r="M276" i="5"/>
  <c r="M176" i="5"/>
  <c r="M56" i="5"/>
  <c r="M455" i="5"/>
  <c r="M55" i="5"/>
  <c r="M294" i="5"/>
  <c r="M134" i="5"/>
  <c r="M293" i="5"/>
  <c r="M391" i="5"/>
  <c r="M211" i="5"/>
  <c r="M410" i="5"/>
  <c r="M10" i="5"/>
  <c r="M488" i="5"/>
  <c r="M468" i="5"/>
  <c r="M448" i="5"/>
  <c r="M428" i="5"/>
  <c r="M408" i="5"/>
  <c r="M388" i="5"/>
  <c r="M368" i="5"/>
  <c r="M348" i="5"/>
  <c r="M328" i="5"/>
  <c r="M308" i="5"/>
  <c r="M288" i="5"/>
  <c r="M268" i="5"/>
  <c r="M248" i="5"/>
  <c r="M228" i="5"/>
  <c r="M208" i="5"/>
  <c r="M188" i="5"/>
  <c r="M168" i="5"/>
  <c r="M148" i="5"/>
  <c r="M3" i="5" s="1"/>
  <c r="M128" i="5"/>
  <c r="M108" i="5"/>
  <c r="M88" i="5"/>
  <c r="M68" i="5"/>
  <c r="M48" i="5"/>
  <c r="M28" i="5"/>
  <c r="M8" i="5"/>
  <c r="M497" i="5"/>
  <c r="M357" i="5"/>
  <c r="M237" i="5"/>
  <c r="M77" i="5"/>
  <c r="M396" i="5"/>
  <c r="M236" i="5"/>
  <c r="M36" i="5"/>
  <c r="M495" i="5"/>
  <c r="M35" i="5"/>
  <c r="M354" i="5"/>
  <c r="M114" i="5"/>
  <c r="M453" i="5"/>
  <c r="M313" i="5"/>
  <c r="M491" i="5"/>
  <c r="M331" i="5"/>
  <c r="M71" i="5"/>
  <c r="M50" i="5"/>
  <c r="M467" i="5"/>
  <c r="M427" i="5"/>
  <c r="M387" i="5"/>
  <c r="M347" i="5"/>
  <c r="M307" i="5"/>
  <c r="M267" i="5"/>
  <c r="M227" i="5"/>
  <c r="M187" i="5"/>
  <c r="M167" i="5"/>
  <c r="M147" i="5"/>
  <c r="M107" i="5"/>
  <c r="M87" i="5"/>
  <c r="M67" i="5"/>
  <c r="M47" i="5"/>
  <c r="M27" i="5"/>
  <c r="M496" i="5"/>
  <c r="M336" i="5"/>
  <c r="M136" i="5"/>
  <c r="M434" i="5"/>
  <c r="M274" i="5"/>
  <c r="M154" i="5"/>
  <c r="M450" i="5"/>
  <c r="M390" i="5"/>
  <c r="M310" i="5"/>
  <c r="M230" i="5"/>
  <c r="M487" i="5"/>
  <c r="M447" i="5"/>
  <c r="M407" i="5"/>
  <c r="M367" i="5"/>
  <c r="M327" i="5"/>
  <c r="M287" i="5"/>
  <c r="M247" i="5"/>
  <c r="M207" i="5"/>
  <c r="M127" i="5"/>
  <c r="M486" i="5"/>
  <c r="M466" i="5"/>
  <c r="M446" i="5"/>
  <c r="M426" i="5"/>
  <c r="M406" i="5"/>
  <c r="M386" i="5"/>
  <c r="M366" i="5"/>
  <c r="M346" i="5"/>
  <c r="M326" i="5"/>
  <c r="M306" i="5"/>
  <c r="M286" i="5"/>
  <c r="M266" i="5"/>
  <c r="M246" i="5"/>
  <c r="M226" i="5"/>
  <c r="M206" i="5"/>
  <c r="M186" i="5"/>
  <c r="M166" i="5"/>
  <c r="M146" i="5"/>
  <c r="M126" i="5"/>
  <c r="M106" i="5"/>
  <c r="M86" i="5"/>
  <c r="M66" i="5"/>
  <c r="M46" i="5"/>
  <c r="M26" i="5"/>
  <c r="M417" i="5"/>
  <c r="M197" i="5"/>
  <c r="M17" i="5"/>
  <c r="M436" i="5"/>
  <c r="M375" i="5"/>
  <c r="M115" i="5"/>
  <c r="M494" i="5"/>
  <c r="M54" i="5"/>
  <c r="M413" i="5"/>
  <c r="M213" i="5"/>
  <c r="M13" i="5"/>
  <c r="M431" i="5"/>
  <c r="M311" i="5"/>
  <c r="M231" i="5"/>
  <c r="M171" i="5"/>
  <c r="M31" i="5"/>
  <c r="M470" i="5"/>
  <c r="M485" i="5"/>
  <c r="M465" i="5"/>
  <c r="M445" i="5"/>
  <c r="M425" i="5"/>
  <c r="M405" i="5"/>
  <c r="M385" i="5"/>
  <c r="M365" i="5"/>
  <c r="M345" i="5"/>
  <c r="M325" i="5"/>
  <c r="M305" i="5"/>
  <c r="M285" i="5"/>
  <c r="M265" i="5"/>
  <c r="M245" i="5"/>
  <c r="M225" i="5"/>
  <c r="M205" i="5"/>
  <c r="M185" i="5"/>
  <c r="M165" i="5"/>
  <c r="M145" i="5"/>
  <c r="M125" i="5"/>
  <c r="M105" i="5"/>
  <c r="M85" i="5"/>
  <c r="M65" i="5"/>
  <c r="M45" i="5"/>
  <c r="M25" i="5"/>
  <c r="M277" i="5"/>
  <c r="M37" i="5"/>
  <c r="M256" i="5"/>
  <c r="M335" i="5"/>
  <c r="M135" i="5"/>
  <c r="M474" i="5"/>
  <c r="M34" i="5"/>
  <c r="M353" i="5"/>
  <c r="M193" i="5"/>
  <c r="M93" i="5"/>
  <c r="M451" i="5"/>
  <c r="M350" i="5"/>
  <c r="M30" i="5"/>
  <c r="M484" i="5"/>
  <c r="M464" i="5"/>
  <c r="M444" i="5"/>
  <c r="M424" i="5"/>
  <c r="M404" i="5"/>
  <c r="M384" i="5"/>
  <c r="M364" i="5"/>
  <c r="M344" i="5"/>
  <c r="M324" i="5"/>
  <c r="M304" i="5"/>
  <c r="M284" i="5"/>
  <c r="M264" i="5"/>
  <c r="M244" i="5"/>
  <c r="M224" i="5"/>
  <c r="M204" i="5"/>
  <c r="M184" i="5"/>
  <c r="M164" i="5"/>
  <c r="M144" i="5"/>
  <c r="M124" i="5"/>
  <c r="M104" i="5"/>
  <c r="M84" i="5"/>
  <c r="M64" i="5"/>
  <c r="M44" i="5"/>
  <c r="M24" i="5"/>
  <c r="M437" i="5"/>
  <c r="M296" i="5"/>
  <c r="M76" i="5"/>
  <c r="M415" i="5"/>
  <c r="M75" i="5"/>
  <c r="M394" i="5"/>
  <c r="M74" i="5"/>
  <c r="M433" i="5"/>
  <c r="M253" i="5"/>
  <c r="M53" i="5"/>
  <c r="M371" i="5"/>
  <c r="M271" i="5"/>
  <c r="M151" i="5"/>
  <c r="M210" i="5"/>
  <c r="M483" i="5"/>
  <c r="M463" i="5"/>
  <c r="M443" i="5"/>
  <c r="M423" i="5"/>
  <c r="M403" i="5"/>
  <c r="M383" i="5"/>
  <c r="M363" i="5"/>
  <c r="M343" i="5"/>
  <c r="M323" i="5"/>
  <c r="M303" i="5"/>
  <c r="M283" i="5"/>
  <c r="M263" i="5"/>
  <c r="M243" i="5"/>
  <c r="M223" i="5"/>
  <c r="M203" i="5"/>
  <c r="M183" i="5"/>
  <c r="M163" i="5"/>
  <c r="M143" i="5"/>
  <c r="M123" i="5"/>
  <c r="M103" i="5"/>
  <c r="M83" i="5"/>
  <c r="M63" i="5"/>
  <c r="M43" i="5"/>
  <c r="M23" i="5"/>
  <c r="M156" i="5"/>
  <c r="M214" i="5"/>
  <c r="M482" i="5"/>
  <c r="M462" i="5"/>
  <c r="M442" i="5"/>
  <c r="M422" i="5"/>
  <c r="M402" i="5"/>
  <c r="M382" i="5"/>
  <c r="M362" i="5"/>
  <c r="M342" i="5"/>
  <c r="M322" i="5"/>
  <c r="M302" i="5"/>
  <c r="M282" i="5"/>
  <c r="M262" i="5"/>
  <c r="M242" i="5"/>
  <c r="M222" i="5"/>
  <c r="M202" i="5"/>
  <c r="M182" i="5"/>
  <c r="M162" i="5"/>
  <c r="M142" i="5"/>
  <c r="M122" i="5"/>
  <c r="M102" i="5"/>
  <c r="M82" i="5"/>
  <c r="M62" i="5"/>
  <c r="M42" i="5"/>
  <c r="M22" i="5"/>
  <c r="D52" i="6"/>
  <c r="V53" i="6"/>
  <c r="V28" i="6"/>
  <c r="F15" i="6"/>
  <c r="M53" i="6"/>
  <c r="U53" i="6"/>
  <c r="W53" i="6"/>
  <c r="R53" i="6"/>
  <c r="T53" i="6"/>
  <c r="D53" i="6"/>
  <c r="E53" i="6"/>
  <c r="Q53" i="6"/>
  <c r="O53" i="6"/>
  <c r="G53" i="6"/>
  <c r="J53" i="6"/>
  <c r="H53" i="6"/>
  <c r="Y53" i="6"/>
  <c r="F53" i="6"/>
  <c r="L53" i="6"/>
  <c r="I53" i="6"/>
  <c r="S53" i="6"/>
  <c r="K53" i="6"/>
  <c r="N53" i="6"/>
  <c r="E52" i="6"/>
  <c r="P53" i="6"/>
  <c r="X53" i="6"/>
  <c r="Z39" i="6"/>
  <c r="Z27" i="6"/>
  <c r="L52" i="6"/>
  <c r="F52" i="6"/>
  <c r="R52" i="6"/>
  <c r="G52" i="6"/>
  <c r="H52" i="6"/>
  <c r="N52" i="6"/>
  <c r="O52" i="6"/>
  <c r="U52" i="6"/>
  <c r="V52" i="6"/>
  <c r="K52" i="6"/>
  <c r="W52" i="6"/>
  <c r="Q52" i="6"/>
  <c r="T52" i="6"/>
  <c r="J52" i="6"/>
  <c r="X52" i="6"/>
  <c r="P52" i="6"/>
  <c r="Y52" i="6"/>
  <c r="M52" i="6"/>
  <c r="I52" i="6"/>
  <c r="Z51" i="6"/>
  <c r="S52" i="6"/>
  <c r="Z53" i="6" l="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173" i="1"/>
  <c r="AH174" i="1"/>
  <c r="AH175" i="1"/>
  <c r="AH176" i="1"/>
  <c r="AH177" i="1"/>
  <c r="AH178" i="1"/>
  <c r="AH179" i="1"/>
  <c r="AH180" i="1"/>
  <c r="AH181" i="1"/>
  <c r="AH182" i="1"/>
  <c r="AH183" i="1"/>
  <c r="AH184" i="1"/>
  <c r="AH185" i="1"/>
  <c r="AH186" i="1"/>
  <c r="AH187" i="1"/>
  <c r="AH188" i="1"/>
  <c r="AH189" i="1"/>
  <c r="AH190" i="1"/>
  <c r="AH191" i="1"/>
  <c r="AH192" i="1"/>
  <c r="AH193" i="1"/>
  <c r="AH194" i="1"/>
  <c r="AH195" i="1"/>
  <c r="AH196" i="1"/>
  <c r="AH197" i="1"/>
  <c r="AH198" i="1"/>
  <c r="AH199" i="1"/>
  <c r="AH200" i="1"/>
  <c r="AH201" i="1"/>
  <c r="AH202" i="1"/>
  <c r="AH203" i="1"/>
  <c r="AH204" i="1"/>
  <c r="AH205" i="1"/>
  <c r="AH206" i="1"/>
  <c r="AH207" i="1"/>
  <c r="AH208" i="1"/>
  <c r="AH209" i="1"/>
  <c r="AH210" i="1"/>
  <c r="AH211" i="1"/>
  <c r="AH212" i="1"/>
  <c r="AH213" i="1"/>
  <c r="AH214" i="1"/>
  <c r="AH215" i="1"/>
  <c r="AH216" i="1"/>
  <c r="AH217" i="1"/>
  <c r="AH218" i="1"/>
  <c r="AH219" i="1"/>
  <c r="AH220" i="1"/>
  <c r="AH221" i="1"/>
  <c r="AH222" i="1"/>
  <c r="AH223" i="1"/>
  <c r="AH224" i="1"/>
  <c r="AH225" i="1"/>
  <c r="AH226" i="1"/>
  <c r="AH227" i="1"/>
  <c r="AH228" i="1"/>
  <c r="AH229" i="1"/>
  <c r="AH230" i="1"/>
  <c r="AH231" i="1"/>
  <c r="AH232" i="1"/>
  <c r="AH233" i="1"/>
  <c r="AH234" i="1"/>
  <c r="AH235" i="1"/>
  <c r="AH236" i="1"/>
  <c r="AH237" i="1"/>
  <c r="AH238" i="1"/>
  <c r="AH239" i="1"/>
  <c r="AH240" i="1"/>
  <c r="AH241" i="1"/>
  <c r="AH242" i="1"/>
  <c r="AH243" i="1"/>
  <c r="AH244" i="1"/>
  <c r="AH245" i="1"/>
  <c r="AH246" i="1"/>
  <c r="AH247" i="1"/>
  <c r="AH248"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79" i="1"/>
  <c r="AH280" i="1"/>
  <c r="AH281" i="1"/>
  <c r="AH282" i="1"/>
  <c r="AH283" i="1"/>
  <c r="AH284" i="1"/>
  <c r="AH285" i="1"/>
  <c r="AH286" i="1"/>
  <c r="AH287" i="1"/>
  <c r="AH288" i="1"/>
  <c r="AH289" i="1"/>
  <c r="AH290" i="1"/>
  <c r="AH291" i="1"/>
  <c r="AH292" i="1"/>
  <c r="AH293" i="1"/>
  <c r="AH294" i="1"/>
  <c r="AH295" i="1"/>
  <c r="AH296" i="1"/>
  <c r="AH297" i="1"/>
  <c r="AH298" i="1"/>
  <c r="AH299" i="1"/>
  <c r="AH300" i="1"/>
  <c r="AH301" i="1"/>
  <c r="AH302" i="1"/>
  <c r="AH303" i="1"/>
  <c r="AH304" i="1"/>
  <c r="AH305" i="1"/>
  <c r="AH306" i="1"/>
  <c r="AH307" i="1"/>
  <c r="AH308" i="1"/>
  <c r="AH309" i="1"/>
  <c r="AH310" i="1"/>
  <c r="AH311" i="1"/>
  <c r="AH312" i="1"/>
  <c r="AH313" i="1"/>
  <c r="AH314" i="1"/>
  <c r="AH315" i="1"/>
  <c r="AH316" i="1"/>
  <c r="AH317" i="1"/>
  <c r="AH318" i="1"/>
  <c r="AH319" i="1"/>
  <c r="AH320" i="1"/>
  <c r="AH321" i="1"/>
  <c r="AH322" i="1"/>
  <c r="AH323" i="1"/>
  <c r="AH324" i="1"/>
  <c r="AH325" i="1"/>
  <c r="AH326" i="1"/>
  <c r="AH327" i="1"/>
  <c r="AH328" i="1"/>
  <c r="AH329" i="1"/>
  <c r="AH330" i="1"/>
  <c r="AH331" i="1"/>
  <c r="AH332" i="1"/>
  <c r="AH333" i="1"/>
  <c r="AH334" i="1"/>
  <c r="AH335" i="1"/>
  <c r="AH336" i="1"/>
  <c r="AH337" i="1"/>
  <c r="AH338" i="1"/>
  <c r="AH339" i="1"/>
  <c r="AH340" i="1"/>
  <c r="AH341" i="1"/>
  <c r="AH342" i="1"/>
  <c r="AH343" i="1"/>
  <c r="AH344" i="1"/>
  <c r="AH345" i="1"/>
  <c r="AH346" i="1"/>
  <c r="AH347" i="1"/>
  <c r="AH348" i="1"/>
  <c r="AH349" i="1"/>
  <c r="AH350" i="1"/>
  <c r="AH351" i="1"/>
  <c r="AH352" i="1"/>
  <c r="AH353" i="1"/>
  <c r="AH354" i="1"/>
  <c r="AH355" i="1"/>
  <c r="AH356" i="1"/>
  <c r="AH357" i="1"/>
  <c r="AH358" i="1"/>
  <c r="AH359" i="1"/>
  <c r="AH360" i="1"/>
  <c r="AH361" i="1"/>
  <c r="AH362" i="1"/>
  <c r="AH363" i="1"/>
  <c r="AH364" i="1"/>
  <c r="AH365" i="1"/>
  <c r="AH366" i="1"/>
  <c r="AH367" i="1"/>
  <c r="AH368" i="1"/>
  <c r="AH369" i="1"/>
  <c r="AH370" i="1"/>
  <c r="AH371" i="1"/>
  <c r="AH372" i="1"/>
  <c r="AH373" i="1"/>
  <c r="AH374" i="1"/>
  <c r="AH375" i="1"/>
  <c r="AH376" i="1"/>
  <c r="AH377" i="1"/>
  <c r="AH378" i="1"/>
  <c r="AH379" i="1"/>
  <c r="AH380" i="1"/>
  <c r="AH381" i="1"/>
  <c r="AH382" i="1"/>
  <c r="AH383" i="1"/>
  <c r="AH384" i="1"/>
  <c r="AH385" i="1"/>
  <c r="AH386" i="1"/>
  <c r="AH387" i="1"/>
  <c r="AH388" i="1"/>
  <c r="AH389" i="1"/>
  <c r="AH390" i="1"/>
  <c r="AH391"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476" i="1"/>
  <c r="AH477" i="1"/>
  <c r="AH478" i="1"/>
  <c r="AH479" i="1"/>
  <c r="AH480" i="1"/>
  <c r="AH481" i="1"/>
  <c r="AH482" i="1"/>
  <c r="AH483" i="1"/>
  <c r="AH484" i="1"/>
  <c r="AH485" i="1"/>
  <c r="AH486" i="1"/>
  <c r="AH487" i="1"/>
  <c r="AH488" i="1"/>
  <c r="AH489" i="1"/>
  <c r="AH490" i="1"/>
  <c r="AH491" i="1"/>
  <c r="AH492" i="1"/>
  <c r="AH493" i="1"/>
  <c r="AH494" i="1"/>
  <c r="AH495" i="1"/>
  <c r="AH496" i="1"/>
  <c r="AH497" i="1"/>
  <c r="AH498" i="1"/>
  <c r="AH499" i="1"/>
  <c r="AH500" i="1"/>
  <c r="AH501" i="1"/>
  <c r="J9" i="1" l="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 i="1" l="1"/>
  <c r="H5" i="1" s="1"/>
  <c r="F5" i="1" s="1"/>
  <c r="D5" i="4" s="1"/>
  <c r="F16" i="6" l="1"/>
  <c r="D5" i="6"/>
  <c r="E14" i="6" l="1"/>
  <c r="G14" i="6" s="1"/>
  <c r="E11" i="6"/>
  <c r="G11" i="6" s="1"/>
  <c r="E12" i="6"/>
  <c r="G12" i="6" s="1"/>
  <c r="E10" i="6"/>
  <c r="G10" i="6" s="1"/>
  <c r="E13" i="6"/>
  <c r="G13" i="6" s="1"/>
  <c r="E9" i="6"/>
  <c r="G9" i="6" s="1"/>
  <c r="G15" i="6" l="1"/>
  <c r="G16" i="6" s="1"/>
  <c r="F30" i="4"/>
  <c r="E15" i="6"/>
  <c r="G14" i="4" l="1"/>
  <c r="G24" i="4"/>
  <c r="G18" i="4"/>
  <c r="G29" i="4"/>
  <c r="G19" i="4"/>
  <c r="G23" i="4"/>
  <c r="G22" i="4"/>
  <c r="G11" i="4"/>
  <c r="G20" i="4"/>
  <c r="G12" i="4"/>
  <c r="G9" i="4"/>
  <c r="G26" i="4"/>
  <c r="G17" i="4"/>
  <c r="G21" i="4"/>
  <c r="G16" i="4"/>
  <c r="G10" i="4"/>
  <c r="G13" i="4"/>
  <c r="G27" i="4"/>
  <c r="G15" i="4"/>
  <c r="G28" i="4"/>
  <c r="G25" i="4"/>
  <c r="G8" i="4"/>
  <c r="AM4" i="1"/>
  <c r="G30" i="4" l="1"/>
</calcChain>
</file>

<file path=xl/sharedStrings.xml><?xml version="1.0" encoding="utf-8"?>
<sst xmlns="http://schemas.openxmlformats.org/spreadsheetml/2006/main" count="351" uniqueCount="124">
  <si>
    <t>Summary Invoice</t>
  </si>
  <si>
    <t>BEAD vX.X.26</t>
  </si>
  <si>
    <t>Company Name:</t>
  </si>
  <si>
    <t>Grant ID #:</t>
  </si>
  <si>
    <t>Award Cost Share % (enter as decimal):</t>
  </si>
  <si>
    <t>Grant Agreement Execution Date</t>
  </si>
  <si>
    <t>Grant Award $$:</t>
  </si>
  <si>
    <t>Cumulative Maximum Claim (calculated)</t>
  </si>
  <si>
    <t>Cumulative Adjusted Claim Total (calculated):</t>
  </si>
  <si>
    <t>Cumulative Claimed Expense Total (calculated):</t>
  </si>
  <si>
    <t>Project Completion Date</t>
  </si>
  <si>
    <t>Refer to the Draw Summary tab for an Individual Draw Summary &gt;&gt;</t>
  </si>
  <si>
    <t>Invoice Data</t>
  </si>
  <si>
    <t>DC Code Itemization</t>
  </si>
  <si>
    <t>Check Your PDFs</t>
  </si>
  <si>
    <t>#</t>
  </si>
  <si>
    <t>Draw Number</t>
  </si>
  <si>
    <t>Invoice Number
(Proof of Purchase)</t>
  </si>
  <si>
    <t>Vendor Name</t>
  </si>
  <si>
    <t>Date of Purchase</t>
  </si>
  <si>
    <t xml:space="preserve"> Check # 
(Proof of Payment) </t>
  </si>
  <si>
    <t xml:space="preserve">Invoice Total </t>
  </si>
  <si>
    <t>NOFA Total Project Cost (Claim Amount)</t>
  </si>
  <si>
    <t>Allowable</t>
  </si>
  <si>
    <t>DC1</t>
  </si>
  <si>
    <t>DC2</t>
  </si>
  <si>
    <t>DC18</t>
  </si>
  <si>
    <t>DC3</t>
  </si>
  <si>
    <t>DC5</t>
  </si>
  <si>
    <t>DC6</t>
  </si>
  <si>
    <t>DC7</t>
  </si>
  <si>
    <t>DC8</t>
  </si>
  <si>
    <t>DC9</t>
  </si>
  <si>
    <t>DC10</t>
  </si>
  <si>
    <t>DC19</t>
  </si>
  <si>
    <t>DC13</t>
  </si>
  <si>
    <t>DC14</t>
  </si>
  <si>
    <t>DC15</t>
  </si>
  <si>
    <t>DC16</t>
  </si>
  <si>
    <t>DC20</t>
  </si>
  <si>
    <t>DC21</t>
  </si>
  <si>
    <t>DC22</t>
  </si>
  <si>
    <t>DC23</t>
  </si>
  <si>
    <t>DC24</t>
  </si>
  <si>
    <t>DC25</t>
  </si>
  <si>
    <t>DC17</t>
  </si>
  <si>
    <t xml:space="preserve">Additional Clarification
(Required for DC17, "Other") </t>
  </si>
  <si>
    <t>DC Total Check</t>
  </si>
  <si>
    <t>Subject to BABA?
(Not Applicable for Labor &amp; Services)</t>
  </si>
  <si>
    <t>PoPur Page #</t>
  </si>
  <si>
    <t>PoPay Page #</t>
  </si>
  <si>
    <t>Contract PoPur Page #</t>
  </si>
  <si>
    <t>DOM Comments</t>
  </si>
  <si>
    <t>.</t>
  </si>
  <si>
    <t>Internal Time Reporting</t>
  </si>
  <si>
    <t>Requested</t>
  </si>
  <si>
    <t>Internal Time Reporting Total:</t>
  </si>
  <si>
    <t>Payroll Documentation Data</t>
  </si>
  <si>
    <t>Check Your PDFS</t>
  </si>
  <si>
    <t>Pay Date</t>
  </si>
  <si>
    <t>Pay Period</t>
  </si>
  <si>
    <t>Employee ID / Employee Name</t>
  </si>
  <si>
    <t>Rate of Pay (Hourly)</t>
  </si>
  <si>
    <r>
      <t xml:space="preserve">Regular Hours Worked </t>
    </r>
    <r>
      <rPr>
        <u/>
        <sz val="12"/>
        <color rgb="FFFFFFFF"/>
        <rFont val="Calibri"/>
      </rPr>
      <t>ON</t>
    </r>
    <r>
      <rPr>
        <sz val="12"/>
        <color rgb="FFFFFFFF"/>
        <rFont val="Calibri"/>
      </rPr>
      <t xml:space="preserve"> Project</t>
    </r>
  </si>
  <si>
    <r>
      <rPr>
        <b/>
        <sz val="12"/>
        <color rgb="FFFFFFFF"/>
        <rFont val="Calibri"/>
      </rPr>
      <t xml:space="preserve">Overtime Hours Worked </t>
    </r>
    <r>
      <rPr>
        <u/>
        <sz val="12"/>
        <color rgb="FFFFFFFF"/>
        <rFont val="Calibri"/>
      </rPr>
      <t>ON</t>
    </r>
    <r>
      <rPr>
        <b/>
        <sz val="12"/>
        <color rgb="FFFFFFFF"/>
        <rFont val="Calibri"/>
      </rPr>
      <t xml:space="preserve"> Project</t>
    </r>
  </si>
  <si>
    <r>
      <t>Hours worked</t>
    </r>
    <r>
      <rPr>
        <u/>
        <sz val="12"/>
        <color theme="0"/>
        <rFont val="Calibri"/>
        <family val="2"/>
      </rPr>
      <t xml:space="preserve"> OFF</t>
    </r>
    <r>
      <rPr>
        <sz val="12"/>
        <color theme="0"/>
        <rFont val="Calibri"/>
        <family val="2"/>
      </rPr>
      <t xml:space="preserve"> Project</t>
    </r>
  </si>
  <si>
    <t>Total Hours Worked</t>
  </si>
  <si>
    <t>Total Request Amount 
(Autofill)</t>
  </si>
  <si>
    <t>PDF Page Number</t>
  </si>
  <si>
    <t>495</t>
  </si>
  <si>
    <t>496</t>
  </si>
  <si>
    <t>497</t>
  </si>
  <si>
    <t>500</t>
  </si>
  <si>
    <t>Draw Summary</t>
  </si>
  <si>
    <t>Grant Award $$</t>
  </si>
  <si>
    <t>(fr SI tab)</t>
  </si>
  <si>
    <t>Draw Summary of Project Spend</t>
  </si>
  <si>
    <t>Draw #</t>
  </si>
  <si>
    <t>Draw %</t>
  </si>
  <si>
    <t>Draw Minimum</t>
  </si>
  <si>
    <t>NOFA Total Project Cost</t>
  </si>
  <si>
    <t>Claim Amount</t>
  </si>
  <si>
    <t>Draw #1</t>
  </si>
  <si>
    <t>Draw #2</t>
  </si>
  <si>
    <t>Draw #3</t>
  </si>
  <si>
    <t>Draw #4</t>
  </si>
  <si>
    <t>Draw #5</t>
  </si>
  <si>
    <t>Draw #6</t>
  </si>
  <si>
    <t>Total</t>
  </si>
  <si>
    <t>Summary Invoice tab</t>
  </si>
  <si>
    <t>Category</t>
  </si>
  <si>
    <t xml:space="preserve">Conduit </t>
  </si>
  <si>
    <t>Fiber</t>
  </si>
  <si>
    <t>Customer Drops</t>
  </si>
  <si>
    <t>Engineering</t>
  </si>
  <si>
    <t>Construction Management</t>
  </si>
  <si>
    <t>Tower</t>
  </si>
  <si>
    <t>Antenna/Radio</t>
  </si>
  <si>
    <t>Boring</t>
  </si>
  <si>
    <t>Trenching</t>
  </si>
  <si>
    <t>Knifing</t>
  </si>
  <si>
    <t>Splicing</t>
  </si>
  <si>
    <t>Switching Equipment</t>
  </si>
  <si>
    <t>Routing Equipment</t>
  </si>
  <si>
    <t>Optical Equipment</t>
  </si>
  <si>
    <t>Customer Premise Equipment</t>
  </si>
  <si>
    <t>Pedestals, Handholes, Cabinets, etc</t>
  </si>
  <si>
    <t>Utility Poles, Pole Attachments</t>
  </si>
  <si>
    <t>Satellite Deployment</t>
  </si>
  <si>
    <t>Satellite Build Cost</t>
  </si>
  <si>
    <t>Terrestrial Aggregation</t>
  </si>
  <si>
    <t>NEPA/SHPO/Cybersecurity/Other BEAD Compliance</t>
  </si>
  <si>
    <t>Other</t>
  </si>
  <si>
    <t>Total Draw</t>
  </si>
  <si>
    <t>Code</t>
  </si>
  <si>
    <t>Total Draws to Date</t>
  </si>
  <si>
    <t>Check</t>
  </si>
  <si>
    <t>Internal Time Reporting Tab</t>
  </si>
  <si>
    <t>Aggregate Summary of Expenses Submitted</t>
  </si>
  <si>
    <t>Eligible Reimbursement</t>
  </si>
  <si>
    <t>Cost Breakout</t>
  </si>
  <si>
    <t>Award Cost Share %</t>
  </si>
  <si>
    <t>Subtotal</t>
  </si>
  <si>
    <t>Reimbursement Requested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</si>
</sst>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7" formatCode="&quot;$&quot;#,##0.00_);\(&quot;$&quot;#,##0.00\)"/>
    <numFmt numFmtId="42" formatCode="_(&quot;$&quot;* #,##0_);_(&quot;$&quot;* \(#,##0\);_(&quot;$&quot;* &quot;-&quot;_);_(@_)"/>
    <numFmt numFmtId="41" formatCode="_(* #,##0_);_(* \(#,##0\);_(* &quot;-&quot;_);_(@_)"/>
    <numFmt numFmtId="43" formatCode="_(* #,##0.00_);_(* \(#,##0.00\);_(* &quot;-&quot;??_);_(@_)"/>
    <numFmt numFmtId="164" formatCode="&quot;$&quot;#,##0.00"/>
    <numFmt numFmtId="165" formatCode="0.00_);[Red]\(0.00\)"/>
    <numFmt numFmtId="166" formatCode="m/d/yy;@"/>
    <numFmt numFmtId="167" formatCode="&quot;$&quot;#,##0.00;[Red]&quot;$&quot;#,##0.00"/>
    <numFmt numFmtId="168" formatCode="0.0%"/>
    <numFmt numFmtId="169" formatCode="mm/dd/yy;@"/>
  </numFmts>
  <fonts count="35" x14ac:knownFonts="1">
    <font>
      <sz val="11"/>
      <color theme="1" tint="0.24994659260841701"/>
      <name val="Franklin Gothic Book"/>
      <family val="2"/>
      <scheme val="minor"/>
    </font>
    <font>
      <sz val="24"/>
      <color theme="4" tint="-0.499984740745262"/>
      <name val="Constantia"/>
      <family val="2"/>
      <scheme val="major"/>
    </font>
    <font>
      <b/>
      <sz val="11"/>
      <color theme="1"/>
      <name val="Franklin Gothic Book"/>
      <family val="2"/>
      <scheme val="minor"/>
    </font>
    <font>
      <b/>
      <sz val="11"/>
      <color theme="4" tint="-0.499984740745262"/>
      <name val="Constantia"/>
      <family val="2"/>
      <scheme val="major"/>
    </font>
    <font>
      <sz val="11"/>
      <color theme="1" tint="0.24994659260841701"/>
      <name val="Constantia"/>
      <family val="2"/>
      <scheme val="major"/>
    </font>
    <font>
      <sz val="11"/>
      <color theme="1" tint="0.24994659260841701"/>
      <name val="Franklin Gothic Book"/>
      <family val="2"/>
      <scheme val="minor"/>
    </font>
    <font>
      <i/>
      <u/>
      <sz val="9"/>
      <color theme="1" tint="4.9989318521683403E-2"/>
      <name val="Constantia"/>
      <family val="2"/>
      <scheme val="major"/>
    </font>
    <font>
      <b/>
      <sz val="12"/>
      <color theme="4" tint="-0.499984740745262"/>
      <name val="Constantia"/>
      <family val="2"/>
      <scheme val="major"/>
    </font>
    <font>
      <sz val="8"/>
      <name val="Franklin Gothic Book"/>
      <family val="2"/>
      <scheme val="minor"/>
    </font>
    <font>
      <sz val="11"/>
      <name val="Calibri"/>
      <family val="2"/>
    </font>
    <font>
      <sz val="11"/>
      <color theme="1" tint="0.24994659260841701"/>
      <name val="Calibri"/>
      <family val="2"/>
    </font>
    <font>
      <b/>
      <sz val="11"/>
      <name val="Calibri"/>
      <family val="2"/>
    </font>
    <font>
      <sz val="10"/>
      <name val="Arial"/>
      <family val="2"/>
    </font>
    <font>
      <sz val="10"/>
      <color theme="1"/>
      <name val="Arial"/>
      <family val="2"/>
    </font>
    <font>
      <sz val="11"/>
      <color theme="0"/>
      <name val="Calibri"/>
      <family val="2"/>
    </font>
    <font>
      <sz val="12"/>
      <name val="Calibri"/>
      <family val="2"/>
    </font>
    <font>
      <b/>
      <sz val="12"/>
      <name val="Calibri"/>
      <family val="2"/>
    </font>
    <font>
      <u/>
      <sz val="36"/>
      <color rgb="FF00B0F0"/>
      <name val="Calibri"/>
      <family val="2"/>
    </font>
    <font>
      <b/>
      <sz val="12"/>
      <color rgb="FFFFFFFF"/>
      <name val="Calibri"/>
      <family val="2"/>
    </font>
    <font>
      <b/>
      <sz val="11"/>
      <color theme="1" tint="0.24994659260841701"/>
      <name val="Calibri"/>
      <family val="2"/>
    </font>
    <font>
      <sz val="12"/>
      <color theme="3"/>
      <name val="Calibri"/>
      <family val="2"/>
    </font>
    <font>
      <b/>
      <sz val="12"/>
      <color theme="3"/>
      <name val="Calibri"/>
      <family val="2"/>
    </font>
    <font>
      <sz val="12"/>
      <color theme="0"/>
      <name val="Calibri"/>
      <family val="2"/>
    </font>
    <font>
      <b/>
      <i/>
      <sz val="12"/>
      <color theme="0"/>
      <name val="Calibri"/>
      <family val="2"/>
    </font>
    <font>
      <u/>
      <sz val="12"/>
      <color theme="0"/>
      <name val="Calibri"/>
      <family val="2"/>
    </font>
    <font>
      <sz val="12"/>
      <color theme="1" tint="0.24994659260841701"/>
      <name val="Calibri"/>
      <family val="2"/>
    </font>
    <font>
      <sz val="12"/>
      <color rgb="FFFF0000"/>
      <name val="Calibri"/>
      <family val="2"/>
    </font>
    <font>
      <sz val="12"/>
      <color theme="1"/>
      <name val="Calibri"/>
      <family val="2"/>
    </font>
    <font>
      <b/>
      <sz val="12"/>
      <color rgb="FFFF0000"/>
      <name val="Calibri"/>
      <family val="2"/>
    </font>
    <font>
      <b/>
      <sz val="11"/>
      <color rgb="FFFFFFFF"/>
      <name val="Calibri"/>
      <family val="2"/>
    </font>
    <font>
      <b/>
      <sz val="12"/>
      <color rgb="FFFFFFFF"/>
      <name val="Calibri"/>
    </font>
    <font>
      <u/>
      <sz val="12"/>
      <color rgb="FFFFFFFF"/>
      <name val="Calibri"/>
    </font>
    <font>
      <sz val="12"/>
      <color rgb="FFFFFFFF"/>
      <name val="Calibri"/>
    </font>
    <font>
      <sz val="12"/>
      <color rgb="FFFFFFFF"/>
      <name val="Calibri"/>
      <family val="2"/>
    </font>
    <font>
      <i/>
      <sz val="11"/>
      <color theme="1" tint="0.24994659260841701"/>
      <name val="Calibri"/>
      <family val="2"/>
    </font>
  </fonts>
  <fills count="14">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rgb="FF009CDE"/>
        <bgColor indexed="64"/>
      </patternFill>
    </fill>
    <fill>
      <patternFill patternType="solid">
        <fgColor rgb="FFCCECFF"/>
        <bgColor indexed="64"/>
      </patternFill>
    </fill>
    <fill>
      <patternFill patternType="solid">
        <fgColor rgb="FF3F9C35"/>
        <bgColor indexed="64"/>
      </patternFill>
    </fill>
    <fill>
      <patternFill patternType="solid">
        <fgColor rgb="FFBFDBAD"/>
        <bgColor indexed="64"/>
      </patternFill>
    </fill>
    <fill>
      <patternFill patternType="solid">
        <fgColor theme="0" tint="-4.9989318521683403E-2"/>
        <bgColor indexed="64"/>
      </patternFill>
    </fill>
    <fill>
      <patternFill patternType="solid">
        <fgColor rgb="FF00153D"/>
        <bgColor indexed="64"/>
      </patternFill>
    </fill>
    <fill>
      <patternFill patternType="solid">
        <fgColor theme="3" tint="0.79998168889431442"/>
        <bgColor indexed="64"/>
      </patternFill>
    </fill>
    <fill>
      <patternFill patternType="solid">
        <fgColor theme="0" tint="-0.14999847407452621"/>
        <bgColor indexed="64"/>
      </patternFill>
    </fill>
  </fills>
  <borders count="33">
    <border>
      <left/>
      <right/>
      <top/>
      <bottom/>
      <diagonal/>
    </border>
    <border>
      <left/>
      <right/>
      <top/>
      <bottom style="thin">
        <color theme="1" tint="0.34998626667073579"/>
      </bottom>
      <diagonal/>
    </border>
    <border>
      <left/>
      <right style="thin">
        <color theme="4"/>
      </right>
      <top/>
      <bottom/>
      <diagonal/>
    </border>
    <border>
      <left style="thin">
        <color theme="4"/>
      </left>
      <right style="thin">
        <color theme="4"/>
      </right>
      <top style="double">
        <color theme="4"/>
      </top>
      <bottom style="thin">
        <color theme="4"/>
      </bottom>
      <diagonal/>
    </border>
    <border>
      <left style="thin">
        <color theme="4"/>
      </left>
      <right style="thin">
        <color theme="4"/>
      </right>
      <top style="thin">
        <color theme="4"/>
      </top>
      <bottom style="thin">
        <color theme="4"/>
      </bottom>
      <diagonal/>
    </border>
    <border>
      <left style="thin">
        <color theme="6" tint="0.59996337778862885"/>
      </left>
      <right style="thin">
        <color theme="3"/>
      </right>
      <top style="thin">
        <color theme="6" tint="0.59996337778862885"/>
      </top>
      <bottom/>
      <diagonal/>
    </border>
    <border>
      <left/>
      <right/>
      <top style="thin">
        <color indexed="64"/>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medium">
        <color indexed="64"/>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style="thin">
        <color theme="6" tint="0.59996337778862885"/>
      </left>
      <right style="thin">
        <color theme="6" tint="0.59996337778862885"/>
      </right>
      <top style="thin">
        <color theme="6" tint="0.59996337778862885"/>
      </top>
      <bottom style="thick">
        <color theme="3"/>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theme="0"/>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theme="6" tint="0.59996337778862885"/>
      </right>
      <top/>
      <bottom/>
      <diagonal/>
    </border>
    <border>
      <left style="thin">
        <color theme="3"/>
      </left>
      <right/>
      <top/>
      <bottom/>
      <diagonal/>
    </border>
    <border>
      <left style="medium">
        <color theme="0"/>
      </left>
      <right/>
      <top/>
      <bottom style="medium">
        <color theme="0"/>
      </bottom>
      <diagonal/>
    </border>
    <border>
      <left/>
      <right style="medium">
        <color theme="0"/>
      </right>
      <top/>
      <bottom style="medium">
        <color theme="0"/>
      </bottom>
      <diagonal/>
    </border>
  </borders>
  <cellStyleXfs count="20">
    <xf numFmtId="0" fontId="0" fillId="0" borderId="0"/>
    <xf numFmtId="0" fontId="7" fillId="0" borderId="0" applyFill="0" applyProtection="0"/>
    <xf numFmtId="0" fontId="3" fillId="0" borderId="0" applyFill="0" applyProtection="0">
      <alignment horizontal="right" vertical="center" wrapText="1"/>
    </xf>
    <xf numFmtId="0" fontId="4" fillId="0" borderId="0" applyFill="0" applyProtection="0">
      <alignment horizontal="right" vertical="center" indent="1"/>
    </xf>
    <xf numFmtId="0" fontId="6" fillId="0" borderId="0" applyProtection="0">
      <alignment vertical="top"/>
    </xf>
    <xf numFmtId="43" fontId="5" fillId="0" borderId="0" applyFill="0" applyBorder="0" applyAlignment="0" applyProtection="0"/>
    <xf numFmtId="41" fontId="5" fillId="0" borderId="0" applyFill="0" applyBorder="0" applyAlignment="0" applyProtection="0"/>
    <xf numFmtId="7" fontId="5" fillId="0" borderId="0" applyFont="0" applyFill="0" applyBorder="0" applyProtection="0">
      <alignment vertical="center"/>
    </xf>
    <xf numFmtId="42" fontId="5" fillId="0" borderId="0" applyFill="0" applyBorder="0" applyAlignment="0" applyProtection="0"/>
    <xf numFmtId="9" fontId="5" fillId="0" borderId="0" applyFill="0" applyBorder="0" applyAlignment="0" applyProtection="0"/>
    <xf numFmtId="164" fontId="2" fillId="2" borderId="3">
      <alignment horizontal="center"/>
    </xf>
    <xf numFmtId="0" fontId="5" fillId="0" borderId="1">
      <alignment horizontal="left" vertical="center" wrapText="1"/>
    </xf>
    <xf numFmtId="0" fontId="5" fillId="0" borderId="0">
      <alignment vertical="center"/>
    </xf>
    <xf numFmtId="14" fontId="5" fillId="0" borderId="0">
      <alignment horizontal="left" vertical="center"/>
    </xf>
    <xf numFmtId="0" fontId="5" fillId="0" borderId="0">
      <alignment vertical="center" wrapText="1"/>
    </xf>
    <xf numFmtId="7" fontId="2" fillId="2" borderId="4">
      <alignment horizontal="center"/>
    </xf>
    <xf numFmtId="7" fontId="2" fillId="0" borderId="2">
      <alignment horizontal="center"/>
    </xf>
    <xf numFmtId="0" fontId="1" fillId="0" borderId="0" applyProtection="0">
      <alignment vertical="top"/>
    </xf>
    <xf numFmtId="0" fontId="12" fillId="0" borderId="0"/>
    <xf numFmtId="0" fontId="13" fillId="0" borderId="0"/>
  </cellStyleXfs>
  <cellXfs count="143">
    <xf numFmtId="0" fontId="0" fillId="0" borderId="0" xfId="0"/>
    <xf numFmtId="0" fontId="10" fillId="0" borderId="0" xfId="0" applyFont="1"/>
    <xf numFmtId="1" fontId="11" fillId="0" borderId="0" xfId="2" applyNumberFormat="1" applyFont="1" applyAlignment="1">
      <alignment horizontal="right" wrapText="1"/>
    </xf>
    <xf numFmtId="7" fontId="9" fillId="0" borderId="0" xfId="0" applyNumberFormat="1" applyFont="1"/>
    <xf numFmtId="2" fontId="9" fillId="0" borderId="0" xfId="0" applyNumberFormat="1" applyFont="1"/>
    <xf numFmtId="0" fontId="14" fillId="4" borderId="11" xfId="0" applyFont="1" applyFill="1" applyBorder="1" applyAlignment="1">
      <alignment horizontal="center" vertical="center"/>
    </xf>
    <xf numFmtId="0" fontId="14" fillId="4" borderId="11" xfId="0" applyFont="1" applyFill="1" applyBorder="1" applyAlignment="1">
      <alignment horizontal="center" vertical="center" wrapText="1"/>
    </xf>
    <xf numFmtId="0" fontId="9" fillId="0" borderId="0" xfId="0" applyFont="1"/>
    <xf numFmtId="7" fontId="9" fillId="0" borderId="0" xfId="7" applyFont="1" applyBorder="1">
      <alignment vertical="center"/>
    </xf>
    <xf numFmtId="7" fontId="9" fillId="0" borderId="0" xfId="0" applyNumberFormat="1" applyFont="1" applyAlignment="1">
      <alignment vertical="center"/>
    </xf>
    <xf numFmtId="168" fontId="10" fillId="0" borderId="0" xfId="9" applyNumberFormat="1" applyFont="1"/>
    <xf numFmtId="0" fontId="17" fillId="0" borderId="0" xfId="19" applyFont="1" applyAlignment="1">
      <alignment vertical="center"/>
    </xf>
    <xf numFmtId="0" fontId="19" fillId="0" borderId="0" xfId="0" applyFont="1"/>
    <xf numFmtId="0" fontId="15" fillId="0" borderId="0" xfId="0" applyFont="1"/>
    <xf numFmtId="49" fontId="15" fillId="0" borderId="0" xfId="17" applyNumberFormat="1" applyFont="1">
      <alignment vertical="top"/>
    </xf>
    <xf numFmtId="49" fontId="15" fillId="0" borderId="0" xfId="0" applyNumberFormat="1" applyFont="1"/>
    <xf numFmtId="165" fontId="15" fillId="0" borderId="0" xfId="0" applyNumberFormat="1" applyFont="1"/>
    <xf numFmtId="14" fontId="15" fillId="0" borderId="0" xfId="3" applyNumberFormat="1" applyFont="1" applyFill="1" applyAlignment="1">
      <alignment horizontal="right" vertical="top"/>
    </xf>
    <xf numFmtId="14" fontId="15" fillId="0" borderId="0" xfId="13" applyFont="1" applyAlignment="1">
      <alignment horizontal="left"/>
    </xf>
    <xf numFmtId="165" fontId="16" fillId="0" borderId="0" xfId="2" applyNumberFormat="1" applyFont="1" applyFill="1" applyAlignment="1">
      <alignment vertical="center" wrapText="1"/>
    </xf>
    <xf numFmtId="0" fontId="15" fillId="0" borderId="0" xfId="3" applyFont="1" applyFill="1" applyAlignment="1">
      <alignment horizontal="left" vertical="center"/>
    </xf>
    <xf numFmtId="0" fontId="22" fillId="0" borderId="0" xfId="0" applyFont="1"/>
    <xf numFmtId="14" fontId="23" fillId="5" borderId="0" xfId="0" applyNumberFormat="1" applyFont="1" applyFill="1" applyAlignment="1">
      <alignment horizontal="center"/>
    </xf>
    <xf numFmtId="0" fontId="18" fillId="6" borderId="7" xfId="18" applyFont="1" applyFill="1" applyBorder="1" applyAlignment="1">
      <alignment horizontal="center" vertical="center" wrapText="1"/>
    </xf>
    <xf numFmtId="0" fontId="18" fillId="6" borderId="7" xfId="18" applyFont="1" applyFill="1" applyBorder="1" applyAlignment="1">
      <alignment horizontal="center" vertical="center"/>
    </xf>
    <xf numFmtId="0" fontId="18" fillId="8" borderId="7" xfId="18" applyFont="1" applyFill="1" applyBorder="1" applyAlignment="1">
      <alignment horizontal="center" vertical="center" wrapText="1"/>
    </xf>
    <xf numFmtId="0" fontId="22" fillId="5" borderId="0" xfId="0" applyFont="1" applyFill="1"/>
    <xf numFmtId="49" fontId="16" fillId="0" borderId="12" xfId="13" applyNumberFormat="1" applyFont="1" applyBorder="1">
      <alignment horizontal="left" vertical="center"/>
    </xf>
    <xf numFmtId="7" fontId="15" fillId="0" borderId="0" xfId="7" applyFont="1" applyBorder="1">
      <alignment vertical="center"/>
    </xf>
    <xf numFmtId="49" fontId="15" fillId="0" borderId="0" xfId="13" applyNumberFormat="1" applyFont="1">
      <alignment horizontal="left" vertical="center"/>
    </xf>
    <xf numFmtId="49" fontId="15" fillId="0" borderId="0" xfId="14" applyNumberFormat="1" applyFont="1">
      <alignment vertical="center" wrapText="1"/>
    </xf>
    <xf numFmtId="167" fontId="15" fillId="0" borderId="0" xfId="14" applyNumberFormat="1" applyFont="1">
      <alignment vertical="center" wrapText="1"/>
    </xf>
    <xf numFmtId="165" fontId="15" fillId="0" borderId="0" xfId="14" applyNumberFormat="1" applyFont="1">
      <alignment vertical="center" wrapText="1"/>
    </xf>
    <xf numFmtId="165" fontId="15" fillId="0" borderId="0" xfId="7" applyNumberFormat="1" applyFont="1">
      <alignment vertical="center"/>
    </xf>
    <xf numFmtId="7" fontId="15" fillId="0" borderId="0" xfId="7" applyFont="1" applyFill="1" applyBorder="1">
      <alignment vertical="center"/>
    </xf>
    <xf numFmtId="0" fontId="16" fillId="7" borderId="0" xfId="12" applyFont="1" applyFill="1" applyAlignment="1">
      <alignment wrapText="1"/>
    </xf>
    <xf numFmtId="0" fontId="15" fillId="5" borderId="0" xfId="0" applyFont="1" applyFill="1"/>
    <xf numFmtId="49" fontId="16" fillId="10" borderId="12" xfId="13" applyNumberFormat="1" applyFont="1" applyFill="1" applyBorder="1">
      <alignment horizontal="left" vertical="center"/>
    </xf>
    <xf numFmtId="165" fontId="15" fillId="0" borderId="0" xfId="7" applyNumberFormat="1" applyFont="1" applyFill="1">
      <alignment vertical="center"/>
    </xf>
    <xf numFmtId="0" fontId="15" fillId="7" borderId="0" xfId="7" applyNumberFormat="1" applyFont="1" applyFill="1" applyBorder="1" applyAlignment="1"/>
    <xf numFmtId="7" fontId="15" fillId="7" borderId="0" xfId="7" applyFont="1" applyFill="1" applyBorder="1" applyAlignment="1"/>
    <xf numFmtId="165" fontId="15" fillId="0" borderId="0" xfId="7" applyNumberFormat="1" applyFont="1" applyFill="1" applyBorder="1">
      <alignment vertical="center"/>
    </xf>
    <xf numFmtId="0" fontId="25" fillId="0" borderId="0" xfId="0" applyFont="1"/>
    <xf numFmtId="166" fontId="25" fillId="0" borderId="0" xfId="0" applyNumberFormat="1" applyFont="1"/>
    <xf numFmtId="0" fontId="16" fillId="0" borderId="0" xfId="0" applyFont="1" applyAlignment="1">
      <alignment horizontal="right" vertical="top"/>
    </xf>
    <xf numFmtId="0" fontId="26" fillId="0" borderId="0" xfId="0" applyFont="1"/>
    <xf numFmtId="0" fontId="20" fillId="0" borderId="0" xfId="4" applyFont="1" applyAlignment="1" applyProtection="1">
      <alignment horizontal="center" vertical="center"/>
    </xf>
    <xf numFmtId="0" fontId="25" fillId="5" borderId="0" xfId="0" applyFont="1" applyFill="1"/>
    <xf numFmtId="1" fontId="16" fillId="0" borderId="0" xfId="2" applyNumberFormat="1" applyFont="1" applyProtection="1">
      <alignment horizontal="right" vertical="center" wrapText="1"/>
    </xf>
    <xf numFmtId="0" fontId="20" fillId="7" borderId="0" xfId="11" applyFont="1" applyFill="1" applyBorder="1" applyAlignment="1" applyProtection="1">
      <alignment horizontal="center" vertical="center" wrapText="1"/>
      <protection locked="0"/>
    </xf>
    <xf numFmtId="0" fontId="16" fillId="0" borderId="0" xfId="2" applyFont="1" applyProtection="1">
      <alignment horizontal="right" vertical="center" wrapText="1"/>
    </xf>
    <xf numFmtId="0" fontId="20" fillId="7" borderId="0" xfId="0" applyFont="1" applyFill="1" applyAlignment="1" applyProtection="1">
      <alignment horizontal="center" vertical="center"/>
      <protection locked="0"/>
    </xf>
    <xf numFmtId="0" fontId="15" fillId="3" borderId="0" xfId="11" applyFont="1" applyFill="1" applyBorder="1" applyAlignment="1">
      <alignment wrapText="1"/>
    </xf>
    <xf numFmtId="14" fontId="15" fillId="3" borderId="0" xfId="11" applyNumberFormat="1" applyFont="1" applyFill="1" applyBorder="1" applyAlignment="1">
      <alignment wrapText="1"/>
    </xf>
    <xf numFmtId="7" fontId="20" fillId="7" borderId="0" xfId="7" applyFont="1" applyFill="1" applyBorder="1" applyAlignment="1" applyProtection="1">
      <alignment horizontal="center" vertical="center"/>
      <protection locked="0"/>
    </xf>
    <xf numFmtId="7" fontId="27" fillId="9" borderId="0" xfId="7" applyFont="1" applyFill="1" applyAlignment="1">
      <alignment horizontal="center" vertical="center"/>
    </xf>
    <xf numFmtId="0" fontId="15" fillId="3" borderId="0" xfId="11" applyFont="1" applyFill="1" applyBorder="1" applyAlignment="1">
      <alignment horizontal="left" wrapText="1"/>
    </xf>
    <xf numFmtId="1" fontId="21" fillId="0" borderId="0" xfId="2" applyNumberFormat="1" applyFont="1" applyAlignment="1" applyProtection="1">
      <alignment horizontal="right" vertical="center"/>
    </xf>
    <xf numFmtId="0" fontId="25" fillId="3" borderId="0" xfId="11" applyFont="1" applyFill="1" applyBorder="1" applyAlignment="1">
      <alignment wrapText="1"/>
    </xf>
    <xf numFmtId="0" fontId="25" fillId="3" borderId="0" xfId="11" applyFont="1" applyFill="1" applyBorder="1" applyAlignment="1">
      <alignment horizontal="left" wrapText="1"/>
    </xf>
    <xf numFmtId="14" fontId="25" fillId="0" borderId="0" xfId="13" applyFont="1" applyAlignment="1">
      <alignment horizontal="left"/>
    </xf>
    <xf numFmtId="49" fontId="16" fillId="0" borderId="12" xfId="7" applyNumberFormat="1" applyFont="1" applyBorder="1">
      <alignment vertical="center"/>
    </xf>
    <xf numFmtId="49" fontId="15" fillId="0" borderId="0" xfId="13" applyNumberFormat="1" applyFont="1" applyProtection="1">
      <alignment horizontal="left" vertical="center"/>
      <protection locked="0"/>
    </xf>
    <xf numFmtId="0" fontId="15" fillId="0" borderId="0" xfId="14" applyFont="1" applyProtection="1">
      <alignment vertical="center" wrapText="1"/>
      <protection locked="0"/>
    </xf>
    <xf numFmtId="166" fontId="15" fillId="0" borderId="0" xfId="14" applyNumberFormat="1" applyFont="1" applyProtection="1">
      <alignment vertical="center" wrapText="1"/>
      <protection locked="0"/>
    </xf>
    <xf numFmtId="49" fontId="15" fillId="0" borderId="0" xfId="7" applyNumberFormat="1" applyFont="1" applyProtection="1">
      <alignment vertical="center"/>
      <protection locked="0"/>
    </xf>
    <xf numFmtId="7" fontId="15" fillId="0" borderId="0" xfId="7" applyFont="1" applyProtection="1">
      <alignment vertical="center"/>
      <protection locked="0"/>
    </xf>
    <xf numFmtId="0" fontId="15" fillId="7" borderId="0" xfId="7" applyNumberFormat="1" applyFont="1" applyFill="1" applyAlignment="1" applyProtection="1">
      <alignment horizontal="center" vertical="center"/>
      <protection locked="0"/>
    </xf>
    <xf numFmtId="7" fontId="15" fillId="7" borderId="0" xfId="7" applyFont="1" applyFill="1" applyAlignment="1" applyProtection="1">
      <alignment horizontal="center" vertical="center"/>
      <protection locked="0"/>
    </xf>
    <xf numFmtId="49" fontId="16" fillId="10" borderId="12" xfId="7" applyNumberFormat="1" applyFont="1" applyFill="1" applyBorder="1">
      <alignment vertical="center"/>
    </xf>
    <xf numFmtId="49" fontId="16" fillId="0" borderId="0" xfId="13" applyNumberFormat="1" applyFont="1" applyAlignment="1" applyProtection="1">
      <alignment horizontal="left" vertical="center" wrapText="1"/>
      <protection locked="0"/>
    </xf>
    <xf numFmtId="49" fontId="16" fillId="0" borderId="13" xfId="7" applyNumberFormat="1" applyFont="1" applyBorder="1">
      <alignment vertical="center"/>
    </xf>
    <xf numFmtId="1" fontId="15" fillId="0" borderId="0" xfId="0" applyNumberFormat="1" applyFont="1"/>
    <xf numFmtId="166" fontId="15" fillId="0" borderId="0" xfId="0" applyNumberFormat="1" applyFont="1"/>
    <xf numFmtId="0" fontId="9" fillId="0" borderId="20" xfId="0" applyFont="1" applyBorder="1"/>
    <xf numFmtId="9" fontId="9" fillId="0" borderId="0" xfId="9" applyFont="1" applyBorder="1"/>
    <xf numFmtId="7" fontId="9" fillId="0" borderId="21" xfId="0" applyNumberFormat="1" applyFont="1" applyBorder="1"/>
    <xf numFmtId="0" fontId="29" fillId="11" borderId="14" xfId="0" applyFont="1" applyFill="1" applyBorder="1" applyAlignment="1">
      <alignment horizontal="center" vertical="center" wrapText="1"/>
    </xf>
    <xf numFmtId="0" fontId="29" fillId="11" borderId="16" xfId="0" applyFont="1" applyFill="1" applyBorder="1" applyAlignment="1">
      <alignment horizontal="center" vertical="center" wrapText="1"/>
    </xf>
    <xf numFmtId="0" fontId="29" fillId="11" borderId="18" xfId="0" applyFont="1" applyFill="1" applyBorder="1" applyAlignment="1">
      <alignment horizontal="center" vertical="center" wrapText="1"/>
    </xf>
    <xf numFmtId="0" fontId="11" fillId="0" borderId="14" xfId="0" applyFont="1" applyBorder="1"/>
    <xf numFmtId="9" fontId="11" fillId="0" borderId="16" xfId="0" applyNumberFormat="1" applyFont="1" applyBorder="1"/>
    <xf numFmtId="7" fontId="11" fillId="0" borderId="16" xfId="0" applyNumberFormat="1" applyFont="1" applyBorder="1"/>
    <xf numFmtId="7" fontId="11" fillId="0" borderId="18" xfId="0" applyNumberFormat="1" applyFont="1" applyBorder="1"/>
    <xf numFmtId="0" fontId="9" fillId="12" borderId="20" xfId="0" applyFont="1" applyFill="1" applyBorder="1"/>
    <xf numFmtId="9" fontId="9" fillId="12" borderId="0" xfId="9" applyFont="1" applyFill="1" applyBorder="1"/>
    <xf numFmtId="7" fontId="9" fillId="12" borderId="0" xfId="0" applyNumberFormat="1" applyFont="1" applyFill="1"/>
    <xf numFmtId="7" fontId="9" fillId="12" borderId="21" xfId="0" applyNumberFormat="1" applyFont="1" applyFill="1" applyBorder="1"/>
    <xf numFmtId="0" fontId="18" fillId="6" borderId="9" xfId="18" applyFont="1" applyFill="1" applyBorder="1" applyAlignment="1">
      <alignment horizontal="center" vertical="center"/>
    </xf>
    <xf numFmtId="0" fontId="30" fillId="6" borderId="7" xfId="18" applyFont="1" applyFill="1" applyBorder="1" applyAlignment="1">
      <alignment horizontal="center" vertical="center" wrapText="1"/>
    </xf>
    <xf numFmtId="0" fontId="33" fillId="6" borderId="7" xfId="18" applyFont="1" applyFill="1" applyBorder="1" applyAlignment="1">
      <alignment horizontal="center" vertical="center" wrapText="1"/>
    </xf>
    <xf numFmtId="0" fontId="32" fillId="6" borderId="7" xfId="18" applyFont="1" applyFill="1" applyBorder="1" applyAlignment="1">
      <alignment horizontal="center" vertical="center" wrapText="1"/>
    </xf>
    <xf numFmtId="0" fontId="29" fillId="11" borderId="15" xfId="0" applyFont="1" applyFill="1" applyBorder="1" applyAlignment="1">
      <alignment horizontal="center" vertical="center" wrapText="1"/>
    </xf>
    <xf numFmtId="7" fontId="9" fillId="0" borderId="17" xfId="7" applyFont="1" applyBorder="1">
      <alignment vertical="center"/>
    </xf>
    <xf numFmtId="7" fontId="9" fillId="0" borderId="19" xfId="7" applyFont="1" applyBorder="1">
      <alignment vertical="center"/>
    </xf>
    <xf numFmtId="7" fontId="9" fillId="0" borderId="21" xfId="7" applyFont="1" applyBorder="1">
      <alignment vertical="center"/>
    </xf>
    <xf numFmtId="7" fontId="11" fillId="0" borderId="6" xfId="7" applyFont="1" applyBorder="1">
      <alignment vertical="center"/>
    </xf>
    <xf numFmtId="7" fontId="9" fillId="0" borderId="15" xfId="7" applyFont="1" applyBorder="1">
      <alignment vertical="center"/>
    </xf>
    <xf numFmtId="7" fontId="9" fillId="0" borderId="20" xfId="7" applyFont="1" applyBorder="1">
      <alignment vertical="center"/>
    </xf>
    <xf numFmtId="7" fontId="11" fillId="0" borderId="23" xfId="7" applyFont="1" applyBorder="1">
      <alignment vertical="center"/>
    </xf>
    <xf numFmtId="7" fontId="11" fillId="0" borderId="24" xfId="7" applyFont="1" applyBorder="1">
      <alignment vertical="center"/>
    </xf>
    <xf numFmtId="7" fontId="11" fillId="0" borderId="25" xfId="7" applyFont="1" applyBorder="1">
      <alignment vertical="center"/>
    </xf>
    <xf numFmtId="7" fontId="11" fillId="0" borderId="26" xfId="7" applyFont="1" applyBorder="1">
      <alignment vertical="center"/>
    </xf>
    <xf numFmtId="7" fontId="11" fillId="0" borderId="27" xfId="7" applyFont="1" applyBorder="1">
      <alignment vertical="center"/>
    </xf>
    <xf numFmtId="43" fontId="5" fillId="0" borderId="0" xfId="5"/>
    <xf numFmtId="0" fontId="10" fillId="0" borderId="0" xfId="0" applyFont="1" applyAlignment="1">
      <alignment horizontal="right"/>
    </xf>
    <xf numFmtId="0" fontId="29" fillId="11" borderId="28" xfId="0" applyFont="1" applyFill="1" applyBorder="1" applyAlignment="1">
      <alignment horizontal="center" vertical="center" wrapText="1"/>
    </xf>
    <xf numFmtId="0" fontId="34" fillId="0" borderId="0" xfId="0" applyFont="1"/>
    <xf numFmtId="169" fontId="20" fillId="7" borderId="0" xfId="0" applyNumberFormat="1" applyFont="1" applyFill="1" applyAlignment="1" applyProtection="1">
      <alignment horizontal="center" vertical="center"/>
      <protection locked="0"/>
    </xf>
    <xf numFmtId="7" fontId="15" fillId="13" borderId="5" xfId="7" applyFont="1" applyFill="1" applyBorder="1">
      <alignment vertical="center"/>
    </xf>
    <xf numFmtId="165" fontId="15" fillId="13" borderId="0" xfId="7" applyNumberFormat="1" applyFont="1" applyFill="1">
      <alignment vertical="center"/>
    </xf>
    <xf numFmtId="165" fontId="15" fillId="13" borderId="0" xfId="7" applyNumberFormat="1" applyFont="1" applyFill="1" applyBorder="1">
      <alignment vertical="center"/>
    </xf>
    <xf numFmtId="49" fontId="16" fillId="0" borderId="0" xfId="2" applyNumberFormat="1" applyFont="1" applyFill="1" applyAlignment="1">
      <alignment horizontal="right" vertical="center"/>
    </xf>
    <xf numFmtId="165" fontId="15" fillId="13" borderId="29" xfId="7" applyNumberFormat="1" applyFont="1" applyFill="1" applyBorder="1">
      <alignment vertical="center"/>
    </xf>
    <xf numFmtId="7" fontId="15" fillId="0" borderId="30" xfId="7" applyFont="1" applyFill="1" applyBorder="1">
      <alignment vertical="center"/>
    </xf>
    <xf numFmtId="7" fontId="15" fillId="0" borderId="0" xfId="7" applyFont="1" applyFill="1" applyProtection="1">
      <alignment vertical="center"/>
      <protection locked="0"/>
    </xf>
    <xf numFmtId="7" fontId="26" fillId="13" borderId="0" xfId="7" applyFont="1" applyFill="1" applyProtection="1">
      <alignment vertical="center"/>
      <protection locked="0"/>
    </xf>
    <xf numFmtId="7" fontId="15" fillId="13" borderId="0" xfId="7" applyFont="1" applyFill="1" applyProtection="1">
      <alignment vertical="center"/>
      <protection locked="0"/>
    </xf>
    <xf numFmtId="169" fontId="15" fillId="0" borderId="0" xfId="13" applyNumberFormat="1" applyFont="1">
      <alignment horizontal="left" vertical="center"/>
    </xf>
    <xf numFmtId="7" fontId="0" fillId="13" borderId="0" xfId="13" applyNumberFormat="1" applyFont="1" applyFill="1" applyAlignment="1">
      <alignment vertical="center"/>
    </xf>
    <xf numFmtId="165" fontId="20" fillId="13" borderId="0" xfId="11" applyNumberFormat="1" applyFont="1" applyFill="1" applyBorder="1" applyAlignment="1">
      <alignment vertical="center" wrapText="1"/>
    </xf>
    <xf numFmtId="1" fontId="28" fillId="0" borderId="22" xfId="2" applyNumberFormat="1" applyFont="1" applyBorder="1" applyAlignment="1" applyProtection="1">
      <alignment vertical="center"/>
    </xf>
    <xf numFmtId="1" fontId="28" fillId="0" borderId="22" xfId="2" applyNumberFormat="1" applyFont="1" applyBorder="1" applyAlignment="1" applyProtection="1">
      <alignment horizontal="right" vertical="center"/>
    </xf>
    <xf numFmtId="0" fontId="16" fillId="0" borderId="0" xfId="2" applyFont="1" applyAlignment="1" applyProtection="1">
      <alignment horizontal="center" vertical="center" wrapText="1"/>
    </xf>
    <xf numFmtId="0" fontId="18" fillId="6" borderId="8" xfId="18" applyFont="1" applyFill="1" applyBorder="1" applyAlignment="1">
      <alignment horizontal="center" vertical="center" wrapText="1"/>
    </xf>
    <xf numFmtId="0" fontId="18" fillId="6" borderId="9" xfId="18" applyFont="1" applyFill="1" applyBorder="1" applyAlignment="1">
      <alignment horizontal="center" vertical="center" wrapText="1"/>
    </xf>
    <xf numFmtId="0" fontId="18" fillId="6" borderId="10" xfId="18" applyFont="1" applyFill="1" applyBorder="1" applyAlignment="1">
      <alignment horizontal="center" vertical="center" wrapText="1"/>
    </xf>
    <xf numFmtId="0" fontId="18" fillId="8" borderId="8" xfId="18" applyFont="1" applyFill="1" applyBorder="1" applyAlignment="1">
      <alignment horizontal="center" vertical="center" wrapText="1"/>
    </xf>
    <xf numFmtId="0" fontId="18" fillId="8" borderId="9" xfId="18" applyFont="1" applyFill="1" applyBorder="1" applyAlignment="1">
      <alignment horizontal="center" vertical="center" wrapText="1"/>
    </xf>
    <xf numFmtId="0" fontId="18" fillId="8" borderId="10" xfId="18" applyFont="1" applyFill="1" applyBorder="1" applyAlignment="1">
      <alignment horizontal="center" vertical="center" wrapText="1"/>
    </xf>
    <xf numFmtId="0" fontId="20" fillId="7" borderId="0" xfId="11" applyFont="1" applyFill="1" applyBorder="1" applyAlignment="1" applyProtection="1">
      <alignment horizontal="center" vertical="center" wrapText="1"/>
      <protection locked="0"/>
    </xf>
    <xf numFmtId="0" fontId="18" fillId="6" borderId="8" xfId="18" applyFont="1" applyFill="1" applyBorder="1" applyAlignment="1">
      <alignment horizontal="center" vertical="center"/>
    </xf>
    <xf numFmtId="0" fontId="18" fillId="6" borderId="9" xfId="18" applyFont="1" applyFill="1" applyBorder="1" applyAlignment="1">
      <alignment horizontal="center" vertical="center"/>
    </xf>
    <xf numFmtId="0" fontId="20" fillId="13" borderId="0" xfId="11" applyFont="1" applyFill="1" applyBorder="1" applyAlignment="1">
      <alignment horizontal="center" vertical="center" wrapText="1"/>
    </xf>
    <xf numFmtId="0" fontId="18" fillId="6" borderId="31" xfId="18" applyFont="1" applyFill="1" applyBorder="1" applyAlignment="1">
      <alignment horizontal="center" vertical="center"/>
    </xf>
    <xf numFmtId="0" fontId="18" fillId="6" borderId="22" xfId="18" applyFont="1" applyFill="1" applyBorder="1" applyAlignment="1">
      <alignment horizontal="center" vertical="center"/>
    </xf>
    <xf numFmtId="0" fontId="18" fillId="6" borderId="32" xfId="18" applyFont="1" applyFill="1" applyBorder="1" applyAlignment="1">
      <alignment horizontal="center" vertical="center"/>
    </xf>
    <xf numFmtId="0" fontId="29" fillId="8" borderId="15" xfId="0" applyFont="1" applyFill="1" applyBorder="1" applyAlignment="1">
      <alignment horizontal="center"/>
    </xf>
    <xf numFmtId="0" fontId="29" fillId="8" borderId="17" xfId="0" applyFont="1" applyFill="1" applyBorder="1" applyAlignment="1">
      <alignment horizontal="center"/>
    </xf>
    <xf numFmtId="0" fontId="29" fillId="8" borderId="19" xfId="0" applyFont="1" applyFill="1" applyBorder="1" applyAlignment="1">
      <alignment horizontal="center"/>
    </xf>
    <xf numFmtId="0" fontId="29" fillId="8" borderId="14" xfId="0" applyFont="1" applyFill="1" applyBorder="1" applyAlignment="1">
      <alignment horizontal="left"/>
    </xf>
    <xf numFmtId="0" fontId="29" fillId="8" borderId="16" xfId="0" applyFont="1" applyFill="1" applyBorder="1" applyAlignment="1">
      <alignment horizontal="left"/>
    </xf>
    <xf numFmtId="0" fontId="29" fillId="8" borderId="18" xfId="0" applyFont="1" applyFill="1" applyBorder="1" applyAlignment="1">
      <alignment horizontal="left"/>
    </xf>
  </cellXfs>
  <cellStyles count="20">
    <cellStyle name="Advances" xfId="16" xr:uid="{00000000-0005-0000-0000-000000000000}"/>
    <cellStyle name="Comma" xfId="5" builtinId="3" customBuiltin="1"/>
    <cellStyle name="Comma [0]" xfId="6" builtinId="6" customBuiltin="1"/>
    <cellStyle name="Currency" xfId="7" builtinId="4" customBuiltin="1"/>
    <cellStyle name="Currency [0]" xfId="8" builtinId="7" customBuiltin="1"/>
    <cellStyle name="Date" xfId="13" xr:uid="{00000000-0005-0000-0000-000005000000}"/>
    <cellStyle name="Header Row" xfId="12" xr:uid="{00000000-0005-0000-0000-000006000000}"/>
    <cellStyle name="Heading 1" xfId="1" builtinId="16" customBuiltin="1"/>
    <cellStyle name="Heading 2" xfId="2" builtinId="17" customBuiltin="1"/>
    <cellStyle name="Heading 3" xfId="3" builtinId="18" customBuiltin="1"/>
    <cellStyle name="Heading 4" xfId="4" builtinId="19" customBuiltin="1"/>
    <cellStyle name="Label Text" xfId="11" xr:uid="{00000000-0005-0000-0000-00000B000000}"/>
    <cellStyle name="Normal" xfId="0" builtinId="0" customBuiltin="1"/>
    <cellStyle name="Normal 11" xfId="19" xr:uid="{06BD0BC2-814E-4027-B5A4-2FA9F1E8896D}"/>
    <cellStyle name="Normal_Q1 2006 Payroll Mapping" xfId="18" xr:uid="{9FC1FEAA-F6CA-435B-B41B-596C9C8291DD}"/>
    <cellStyle name="Percent" xfId="9" builtinId="5" customBuiltin="1"/>
    <cellStyle name="Subtotal" xfId="15" xr:uid="{00000000-0005-0000-0000-00000E000000}"/>
    <cellStyle name="Table Text" xfId="14" xr:uid="{00000000-0005-0000-0000-00000F000000}"/>
    <cellStyle name="Title" xfId="17" builtinId="15" customBuiltin="1"/>
    <cellStyle name="Total" xfId="10" builtinId="25" customBuiltin="1"/>
  </cellStyles>
  <dxfs count="145">
    <dxf>
      <font>
        <color rgb="FF9C0006"/>
      </font>
      <fill>
        <patternFill patternType="solid">
          <fgColor indexed="64"/>
          <bgColor rgb="FFFFC7CE"/>
        </patternFill>
      </fill>
    </dxf>
    <dxf>
      <fill>
        <patternFill>
          <bgColor rgb="FFFFCCCC"/>
        </patternFill>
      </fill>
    </dxf>
    <dxf>
      <font>
        <color rgb="FFFFFFFF"/>
      </font>
      <fill>
        <patternFill patternType="solid">
          <fgColor indexed="64"/>
          <bgColor rgb="FF595959"/>
        </patternFill>
      </fill>
    </dxf>
    <dxf>
      <fill>
        <patternFill>
          <bgColor rgb="FFFFCCCC"/>
        </patternFill>
      </fill>
    </dxf>
    <dxf>
      <font>
        <color rgb="FF9C0006"/>
      </font>
      <fill>
        <patternFill patternType="solid">
          <fgColor indexed="64"/>
          <bgColor rgb="FFFFC7CE"/>
        </patternFill>
      </fill>
    </dxf>
    <dxf>
      <fill>
        <patternFill>
          <bgColor rgb="FFFFCCCC"/>
        </patternFill>
      </fill>
    </dxf>
    <dxf>
      <font>
        <color rgb="FF9C0006"/>
      </font>
      <fill>
        <patternFill patternType="solid">
          <fgColor indexed="64"/>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family val="2"/>
        <scheme val="none"/>
      </font>
      <numFmt numFmtId="11" formatCode="&quot;$&quot;#,##0.00_);\(&quot;$&quot;#,##0.00\)"/>
      <alignment horizontal="general" vertical="center" textRotation="0" wrapText="0" indent="0" justifyLastLine="0" shrinkToFit="0" readingOrder="0"/>
    </dxf>
    <dxf>
      <font>
        <strike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1" formatCode="&quot;$&quot;#,##0.00_);\(&quot;$&quot;#,##0.00\)"/>
      <alignment horizontal="general" vertical="center" textRotation="0" wrapText="0" indent="0" justifyLastLine="0" shrinkToFit="0" readingOrder="0"/>
    </dxf>
    <dxf>
      <font>
        <strike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1" formatCode="&quot;$&quot;#,##0.00_);\(&quot;$&quot;#,##0.00\)"/>
      <alignment horizontal="general" vertical="center" textRotation="0" wrapText="0" indent="0" justifyLastLine="0" shrinkToFit="0" readingOrder="0"/>
    </dxf>
    <dxf>
      <font>
        <strike val="0"/>
        <outline val="0"/>
        <shadow val="0"/>
        <u val="none"/>
        <vertAlign val="baseline"/>
        <sz val="11"/>
        <color auto="1"/>
        <name val="Calibri"/>
        <family val="2"/>
        <scheme val="none"/>
      </font>
      <numFmt numFmtId="11" formatCode="&quot;$&quot;#,##0.00_);\(&quot;$&quot;#,##0.0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name val="Calibri"/>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none"/>
      </font>
    </dxf>
    <dxf>
      <border>
        <bottom style="medium">
          <color indexed="64"/>
        </bottom>
      </border>
    </dxf>
    <dxf>
      <font>
        <strike val="0"/>
        <outline val="0"/>
        <shadow val="0"/>
        <u val="none"/>
        <vertAlign val="baseline"/>
        <sz val="11"/>
        <color theme="0"/>
        <name val="Calibri"/>
        <family val="2"/>
        <scheme val="none"/>
      </font>
      <fill>
        <patternFill patternType="solid">
          <fgColor indexed="64"/>
          <bgColor theme="3"/>
        </patternFill>
      </fill>
      <alignment horizontal="center" vertical="center" textRotation="0" indent="0" justifyLastLine="0" shrinkToFit="0" readingOrder="0"/>
      <border diagonalUp="0" diagonalDown="0" outline="0">
        <left/>
        <right/>
        <top/>
        <bottom/>
      </border>
    </dxf>
    <dxf>
      <font>
        <strike val="0"/>
        <outline val="0"/>
        <shadow val="0"/>
        <u val="none"/>
        <vertAlign val="baseline"/>
        <sz val="11"/>
        <color theme="3"/>
        <name val="Franklin Gothic Book"/>
        <family val="2"/>
        <scheme val="minor"/>
      </font>
      <fill>
        <patternFill patternType="solid">
          <fgColor indexed="64"/>
          <bgColor theme="3" tint="0.79998168889431442"/>
        </patternFill>
      </fill>
    </dxf>
    <dxf>
      <font>
        <strike val="0"/>
        <outline val="0"/>
        <shadow val="0"/>
        <vertAlign val="baseline"/>
        <sz val="12"/>
        <color auto="1"/>
        <name val="Calibri"/>
        <family val="2"/>
        <scheme val="none"/>
      </font>
      <fill>
        <patternFill patternType="solid">
          <fgColor indexed="64"/>
          <bgColor rgb="FFCCECFF"/>
        </patternFill>
      </fill>
      <alignment horizontal="general" vertical="bottom" textRotation="0" indent="0" justifyLastLine="0" shrinkToFit="0" readingOrder="0"/>
    </dxf>
    <dxf>
      <font>
        <strike val="0"/>
        <outline val="0"/>
        <shadow val="0"/>
        <vertAlign val="baseline"/>
        <sz val="12"/>
        <color auto="1"/>
        <name val="Calibri"/>
        <family val="2"/>
        <scheme val="none"/>
      </font>
      <numFmt numFmtId="0" formatCode="General"/>
      <fill>
        <patternFill patternType="solid">
          <fgColor indexed="64"/>
          <bgColor rgb="FFCCECFF"/>
        </patternFill>
      </fill>
      <alignment horizontal="general" vertical="bottom" textRotation="0" indent="0" justifyLastLine="0" shrinkToFit="0" readingOrder="0"/>
    </dxf>
    <dxf>
      <font>
        <b val="0"/>
        <i val="0"/>
        <strike val="0"/>
        <condense val="0"/>
        <extend val="0"/>
        <outline val="0"/>
        <shadow val="0"/>
        <u val="none"/>
        <vertAlign val="baseline"/>
        <sz val="12"/>
        <color auto="1"/>
        <name val="Calibri"/>
        <family val="2"/>
        <scheme val="none"/>
      </font>
      <numFmt numFmtId="11" formatCode="&quot;$&quot;#,##0.00_);\(&quot;$&quot;#,##0.00\)"/>
      <fill>
        <patternFill patternType="solid">
          <fgColor indexed="64"/>
          <bgColor theme="0" tint="-0.14999847407452621"/>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dxf>
    <dxf>
      <font>
        <b val="0"/>
        <i val="0"/>
        <strike val="0"/>
        <condense val="0"/>
        <extend val="0"/>
        <outline val="0"/>
        <shadow val="0"/>
        <u val="none"/>
        <vertAlign val="baseline"/>
        <sz val="12"/>
        <color auto="1"/>
        <name val="Calibri"/>
        <family val="2"/>
        <scheme val="none"/>
      </font>
      <numFmt numFmtId="11" formatCode="&quot;$&quot;#,##0.00_);\(&quot;$&quot;#,##0.00\)"/>
      <fill>
        <patternFill patternType="none">
          <fgColor indexed="64"/>
          <bgColor indexed="65"/>
        </patternFill>
      </fill>
      <border outline="0">
        <left style="thin">
          <color theme="3"/>
        </left>
      </border>
    </dxf>
    <dxf>
      <font>
        <strike val="0"/>
        <outline val="0"/>
        <shadow val="0"/>
        <vertAlign val="baseline"/>
        <sz val="12"/>
        <color auto="1"/>
        <name val="Calibri"/>
        <family val="2"/>
        <scheme val="none"/>
      </font>
      <numFmt numFmtId="11" formatCode="&quot;$&quot;#,##0.00_);\(&quot;$&quot;#,##0.00\)"/>
      <fill>
        <patternFill patternType="solid">
          <fgColor indexed="64"/>
          <bgColor theme="0" tint="-0.14999847407452621"/>
        </patternFill>
      </fill>
      <border diagonalUp="0" diagonalDown="0" outline="0">
        <left/>
        <right style="thin">
          <color theme="3"/>
        </right>
        <top style="thin">
          <color theme="6" tint="0.59996337778862885"/>
        </top>
        <bottom style="thick">
          <color theme="3"/>
        </bottom>
      </border>
    </dxf>
    <dxf>
      <font>
        <b val="0"/>
        <i val="0"/>
        <strike val="0"/>
        <condense val="0"/>
        <extend val="0"/>
        <outline val="0"/>
        <shadow val="0"/>
        <u val="none"/>
        <vertAlign val="baseline"/>
        <sz val="12"/>
        <color auto="1"/>
        <name val="Calibri"/>
        <family val="2"/>
        <scheme val="none"/>
      </font>
      <numFmt numFmtId="165" formatCode="0.00_);[Red]\(0.00\)"/>
      <fill>
        <patternFill patternType="solid">
          <fgColor indexed="64"/>
          <bgColor theme="0" tint="-0.14999847407452621"/>
        </patternFill>
      </fill>
      <border outline="0">
        <right style="thin">
          <color theme="6" tint="0.59996337778862885"/>
        </right>
      </border>
    </dxf>
    <dxf>
      <font>
        <strike val="0"/>
        <outline val="0"/>
        <shadow val="0"/>
        <vertAlign val="baseline"/>
        <sz val="12"/>
        <color auto="1"/>
        <name val="Calibri"/>
        <family val="2"/>
        <scheme val="none"/>
      </font>
      <numFmt numFmtId="165" formatCode="0.00_);[Red]\(0.00\)"/>
    </dxf>
    <dxf>
      <font>
        <b val="0"/>
        <i val="0"/>
        <strike val="0"/>
        <condense val="0"/>
        <extend val="0"/>
        <outline val="0"/>
        <shadow val="0"/>
        <u val="none"/>
        <vertAlign val="baseline"/>
        <sz val="12"/>
        <color auto="1"/>
        <name val="Calibri"/>
        <family val="2"/>
        <scheme val="none"/>
      </font>
      <numFmt numFmtId="165" formatCode="0.00_);[Red]\(0.00\)"/>
    </dxf>
    <dxf>
      <font>
        <strike val="0"/>
        <outline val="0"/>
        <shadow val="0"/>
        <vertAlign val="baseline"/>
        <sz val="12"/>
        <color auto="1"/>
        <name val="Calibri"/>
        <family val="2"/>
        <scheme val="none"/>
      </font>
      <numFmt numFmtId="165" formatCode="0.00_);[Red]\(0.00\)"/>
    </dxf>
    <dxf>
      <font>
        <strike val="0"/>
        <outline val="0"/>
        <shadow val="0"/>
        <vertAlign val="baseline"/>
        <sz val="12"/>
        <color auto="1"/>
        <name val="Calibri"/>
        <family val="2"/>
        <scheme val="none"/>
      </font>
      <numFmt numFmtId="167" formatCode="&quot;$&quot;#,##0.00;[Red]&quot;$&quot;#,##0.00"/>
    </dxf>
    <dxf>
      <font>
        <strike val="0"/>
        <outline val="0"/>
        <shadow val="0"/>
        <vertAlign val="baseline"/>
        <sz val="12"/>
        <color auto="1"/>
        <name val="Calibri"/>
        <family val="2"/>
        <scheme val="none"/>
      </font>
      <numFmt numFmtId="30" formatCode="@"/>
    </dxf>
    <dxf>
      <font>
        <strike val="0"/>
        <outline val="0"/>
        <shadow val="0"/>
        <vertAlign val="baseline"/>
        <sz val="12"/>
        <color auto="1"/>
        <name val="Calibri"/>
        <family val="2"/>
        <scheme val="none"/>
      </font>
      <numFmt numFmtId="30" formatCode="@"/>
      <fill>
        <patternFill patternType="none">
          <fgColor indexed="64"/>
          <bgColor indexed="65"/>
        </patternFill>
      </fill>
    </dxf>
    <dxf>
      <font>
        <strike val="0"/>
        <outline val="0"/>
        <shadow val="0"/>
        <vertAlign val="baseline"/>
        <sz val="12"/>
        <color auto="1"/>
        <name val="Calibri"/>
        <family val="2"/>
        <scheme val="none"/>
      </font>
      <numFmt numFmtId="169" formatCode="mm/dd/yy;@"/>
    </dxf>
    <dxf>
      <font>
        <b val="0"/>
        <i val="0"/>
        <strike val="0"/>
        <condense val="0"/>
        <extend val="0"/>
        <outline val="0"/>
        <shadow val="0"/>
        <u val="none"/>
        <vertAlign val="baseline"/>
        <sz val="12"/>
        <color auto="1"/>
        <name val="Calibri"/>
        <family val="2"/>
        <scheme val="none"/>
      </font>
      <fill>
        <patternFill patternType="none">
          <fgColor indexed="64"/>
          <bgColor indexed="65"/>
        </patternFill>
      </fill>
    </dxf>
    <dxf>
      <font>
        <strike val="0"/>
        <outline val="0"/>
        <shadow val="0"/>
        <u val="none"/>
        <vertAlign val="baseline"/>
        <sz val="11"/>
        <color theme="3"/>
        <name val="Franklin Gothic Book"/>
        <family val="2"/>
        <scheme val="minor"/>
      </font>
      <fill>
        <patternFill patternType="solid">
          <fgColor indexed="64"/>
          <bgColor theme="3" tint="0.79998168889431442"/>
        </patternFill>
      </fill>
    </dxf>
    <dxf>
      <font>
        <strike val="0"/>
        <outline val="0"/>
        <shadow val="0"/>
        <vertAlign val="baseline"/>
        <sz val="12"/>
        <color auto="1"/>
        <name val="Calibri"/>
        <family val="2"/>
        <scheme val="none"/>
      </font>
      <alignment horizontal="general" vertical="bottom" textRotation="0" indent="0" justifyLastLine="0" shrinkToFit="0" readingOrder="0"/>
    </dxf>
    <dxf>
      <font>
        <b/>
        <strike val="0"/>
        <outline val="0"/>
        <shadow val="0"/>
        <u val="none"/>
        <vertAlign val="baseline"/>
        <sz val="12"/>
        <color theme="0"/>
        <name val="Calibri"/>
        <family val="2"/>
        <scheme val="none"/>
      </font>
      <alignment horizontal="center" vertical="top" textRotation="0" wrapText="1" indent="0" justifyLastLine="0" shrinkToFit="0" readingOrder="0"/>
    </dxf>
    <dxf>
      <font>
        <b val="0"/>
        <i val="0"/>
        <strike val="0"/>
        <condense val="0"/>
        <extend val="0"/>
        <outline val="0"/>
        <shadow val="0"/>
        <u val="none"/>
        <vertAlign val="baseline"/>
        <sz val="11"/>
        <color theme="3"/>
        <name val="Franklin Gothic Book"/>
        <family val="2"/>
        <scheme val="minor"/>
      </font>
      <fill>
        <patternFill patternType="solid">
          <fgColor indexed="64"/>
          <bgColor theme="9" tint="0.79998168889431442"/>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fill>
        <patternFill patternType="solid">
          <fgColor indexed="64"/>
          <bgColor rgb="FFCCECFF"/>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9" tint="0.79998168889431442"/>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numFmt numFmtId="0" formatCode="General"/>
      <fill>
        <patternFill patternType="solid">
          <fgColor indexed="64"/>
          <bgColor rgb="FFCCECFF"/>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9" tint="0.79998168889431442"/>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0" formatCode="General"/>
      <fill>
        <patternFill patternType="solid">
          <fgColor indexed="64"/>
          <bgColor rgb="FFCCECFF"/>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9" tint="0.79998168889431442"/>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0" formatCode="General"/>
      <fill>
        <patternFill patternType="solid">
          <fgColor indexed="64"/>
          <bgColor rgb="FFCCECFF"/>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9" tint="0.79998168889431442"/>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numFmt numFmtId="0" formatCode="General"/>
      <fill>
        <patternFill patternType="solid">
          <fgColor indexed="64"/>
          <bgColor rgb="FFCCECFF"/>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rgb="FFFF0000"/>
        <name val="Calibri"/>
        <family val="2"/>
        <scheme val="none"/>
      </font>
      <numFmt numFmtId="11" formatCode="&quot;$&quot;#,##0.00_);\(&quot;$&quot;#,##0.00\)"/>
      <fill>
        <patternFill patternType="solid">
          <fgColor indexed="64"/>
          <bgColor theme="0" tint="-0.14999847407452621"/>
        </patternFill>
      </fill>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none"/>
      </font>
      <numFmt numFmtId="11" formatCode="&quot;$&quot;#,##0.00_);\(&quot;$&quot;#,##0.00\)"/>
      <fill>
        <patternFill patternType="solid">
          <fgColor indexed="64"/>
          <bgColor theme="0" tint="-0.14999847407452621"/>
        </patternFill>
      </fill>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11" formatCode="&quot;$&quot;#,##0.00_);\(&quot;$&quot;#,##0.00\)"/>
      <fill>
        <patternFill patternType="none">
          <fgColor indexed="64"/>
          <bgColor auto="1"/>
        </patternFill>
      </fill>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1" formatCode="&quot;$&quot;#,##0.00_);\(&quot;$&quot;#,##0.0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30" formatCode="@"/>
      <protection locked="0" hidden="0"/>
    </dxf>
    <dxf>
      <font>
        <b val="0"/>
        <i val="0"/>
        <strike val="0"/>
        <condense val="0"/>
        <extend val="0"/>
        <outline val="0"/>
        <shadow val="0"/>
        <u val="none"/>
        <vertAlign val="baseline"/>
        <sz val="11"/>
        <color theme="3"/>
        <name val="Franklin Gothic Book"/>
        <family val="2"/>
        <scheme val="minor"/>
      </font>
      <numFmt numFmtId="166" formatCode="m/d/yy;@"/>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166" formatCode="m/d/yy;@"/>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protection locked="0" hidden="0"/>
    </dxf>
    <dxf>
      <font>
        <b val="0"/>
        <i val="0"/>
        <strike val="0"/>
        <condense val="0"/>
        <extend val="0"/>
        <outline val="0"/>
        <shadow val="0"/>
        <u val="none"/>
        <vertAlign val="baseline"/>
        <sz val="11"/>
        <color theme="3"/>
        <name val="Franklin Gothic Book"/>
        <family val="2"/>
        <scheme val="minor"/>
      </font>
      <numFmt numFmtId="1" formatCode="0"/>
      <fill>
        <patternFill patternType="solid">
          <fgColor indexed="64"/>
          <bgColor theme="6" tint="0.5999938962981048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sz val="12"/>
        <color auto="1"/>
        <name val="Calibri"/>
        <family val="2"/>
        <scheme val="none"/>
      </font>
      <numFmt numFmtId="30" formatCode="@"/>
      <protection locked="0" hidden="0"/>
    </dxf>
    <dxf>
      <font>
        <b val="0"/>
        <i val="0"/>
        <strike val="0"/>
        <condense val="0"/>
        <extend val="0"/>
        <outline val="0"/>
        <shadow val="0"/>
        <u val="none"/>
        <vertAlign val="baseline"/>
        <sz val="11"/>
        <color theme="3"/>
        <name val="Franklin Gothic Book"/>
        <family val="2"/>
        <scheme val="minor"/>
      </font>
      <fill>
        <patternFill patternType="solid">
          <fgColor indexed="64"/>
          <bgColor theme="6" tint="0.59999389629810485"/>
        </patternFill>
      </fill>
      <alignment horizontal="general" vertical="center" textRotation="0" wrapText="0" indent="0" justifyLastLine="0" shrinkToFit="0" readingOrder="0"/>
      <border diagonalUp="0" diagonalDown="0">
        <left/>
        <right/>
        <top/>
        <bottom/>
      </border>
    </dxf>
    <dxf>
      <font>
        <strike val="0"/>
        <outline val="0"/>
        <shadow val="0"/>
        <u val="none"/>
        <vertAlign val="baseline"/>
        <sz val="12"/>
        <color auto="1"/>
        <name val="Calibri"/>
        <family val="2"/>
        <scheme val="none"/>
      </font>
      <fill>
        <patternFill patternType="solid">
          <fgColor indexed="64"/>
          <bgColor theme="9" tint="0.79998168889431442"/>
        </patternFill>
      </fill>
      <alignment horizontal="general" vertical="bottom" textRotation="0" indent="0" justifyLastLine="0" shrinkToFit="0" readingOrder="0"/>
      <protection locked="0" hidden="0"/>
    </dxf>
    <dxf>
      <font>
        <strike val="0"/>
        <outline val="0"/>
        <shadow val="0"/>
        <u val="none"/>
        <vertAlign val="baseline"/>
        <sz val="11"/>
        <color theme="3"/>
        <name val="Franklin Gothic Book"/>
        <family val="2"/>
        <scheme val="minor"/>
      </font>
      <fill>
        <patternFill patternType="solid">
          <fgColor indexed="64"/>
          <bgColor theme="6" tint="0.59999389629810485"/>
        </patternFill>
      </fill>
    </dxf>
    <dxf>
      <font>
        <strike val="0"/>
        <outline val="0"/>
        <shadow val="0"/>
        <u val="none"/>
        <vertAlign val="baseline"/>
        <sz val="12"/>
        <color theme="1" tint="0.24994659260841701"/>
        <name val="Calibri"/>
        <family val="2"/>
        <scheme val="none"/>
      </font>
      <alignment horizontal="general" vertical="bottom" textRotation="0" indent="0" justifyLastLine="0" shrinkToFit="0" readingOrder="0"/>
      <protection locked="0" hidden="0"/>
    </dxf>
    <dxf>
      <font>
        <b/>
        <strike val="0"/>
        <outline val="0"/>
        <shadow val="0"/>
        <u val="none"/>
        <vertAlign val="baseline"/>
        <sz val="12"/>
        <color theme="1" tint="0.24994659260841701"/>
        <name val="Calibri"/>
        <family val="2"/>
        <scheme val="none"/>
      </font>
      <alignment horizontal="center" vertical="center" textRotation="0" wrapText="1" indent="0" justifyLastLine="0" shrinkToFit="0" readingOrder="0"/>
      <protection locked="1" hidden="0"/>
    </dxf>
    <dxf>
      <fill>
        <patternFill>
          <bgColor theme="3"/>
        </patternFill>
      </fill>
    </dxf>
    <dxf>
      <fill>
        <patternFill>
          <bgColor theme="0" tint="-4.9989318521683403E-2"/>
        </patternFill>
      </fill>
    </dxf>
    <dxf>
      <font>
        <b/>
        <i val="0"/>
        <strike val="0"/>
        <color theme="0"/>
      </font>
      <fill>
        <gradientFill degree="90">
          <stop position="0">
            <color theme="3"/>
          </stop>
          <stop position="1">
            <color theme="3"/>
          </stop>
        </gradient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3" defaultTableStyle="TableStyleMedium2" defaultPivotStyle="PivotStyleLight16">
    <tableStyle name="Business Table" pivot="0" count="3" xr9:uid="{00000000-0011-0000-FFFF-FFFF00000000}">
      <tableStyleElement type="wholeTable" dxfId="144"/>
      <tableStyleElement type="headerRow" dxfId="143"/>
      <tableStyleElement type="secondRowStripe" dxfId="142"/>
    </tableStyle>
    <tableStyle name="Invisible" pivot="0" table="0" count="0" xr9:uid="{621E29FD-53D8-4187-B06B-22C92CACBC37}"/>
    <tableStyle name="PivotTable Style 1" table="0" count="1" xr9:uid="{F720F79C-F299-462F-BF9E-D3AF89288226}">
      <tableStyleElement type="headerRow" dxfId="141"/>
    </tableStyle>
  </tableStyles>
  <colors>
    <mruColors>
      <color rgb="FFFFCCCC"/>
      <color rgb="FFB9F3B3"/>
      <color rgb="FF81E39D"/>
      <color rgb="FFCCECFF"/>
      <color rgb="FFCCFFCC"/>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084709\Downloads\OCIO%20Summary%20Invoice%20Template_4-5-22%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voice"/>
      <sheetName val="Cost Breakout"/>
      <sheetName val="Category"/>
      <sheetName val="Time Reporting "/>
      <sheetName val="OCIO Summary Invoice Template_4"/>
    </sheetNames>
    <sheetDataSet>
      <sheetData sheetId="0"/>
      <sheetData sheetId="1"/>
      <sheetData sheetId="2"/>
      <sheetData sheetId="3"/>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enseData" displayName="ExpenseData" ref="C8:AM501" totalsRowShown="0" headerRowDxfId="140" dataDxfId="139" totalsRowDxfId="138" headerRowCellStyle="Header Row">
  <tableColumns count="37">
    <tableColumn id="12" xr3:uid="{FDC49141-5D81-400C-9F1B-B7BD91A39E4B}" name="Draw Number" dataDxfId="137" totalsRowDxfId="136" dataCellStyle="Currency"/>
    <tableColumn id="1" xr3:uid="{00000000-0010-0000-0000-000001000000}" name="Invoice Number_x000a_(Proof of Purchase)" dataDxfId="135" totalsRowDxfId="134" dataCellStyle="Date"/>
    <tableColumn id="3" xr3:uid="{00000000-0010-0000-0000-000003000000}" name="Vendor Name" dataDxfId="133" totalsRowDxfId="132" dataCellStyle="Table Text"/>
    <tableColumn id="4" xr3:uid="{00000000-0010-0000-0000-000004000000}" name="Date of Purchase" dataDxfId="131" totalsRowDxfId="130" dataCellStyle="Table Text"/>
    <tableColumn id="5" xr3:uid="{00000000-0010-0000-0000-000005000000}" name=" Check # _x000a_(Proof of Payment) " dataDxfId="129" totalsRowDxfId="128" dataCellStyle="Currency"/>
    <tableColumn id="6" xr3:uid="{00000000-0010-0000-0000-000006000000}" name="Invoice Total " dataDxfId="127" totalsRowDxfId="126" dataCellStyle="Currency"/>
    <tableColumn id="7" xr3:uid="{B66D1F78-2F1B-4EA1-B718-7AA52C64ED2D}" name="NOFA Total Project Cost (Claim Amount)" dataDxfId="125" totalsRowDxfId="124" dataCellStyle="Currency">
      <calculatedColumnFormula>SUM(ExpenseData[[#This Row],[DC1]:[DC17]])</calculatedColumnFormula>
    </tableColumn>
    <tableColumn id="34" xr3:uid="{091AA082-A7D5-4CE0-A2E9-22D988C8DE85}" name="Allowable" dataDxfId="123" totalsRowDxfId="122" dataCellStyle="Currency">
      <calculatedColumnFormula>ExpenseData[[#This Row],[NOFA Total Project Cost (Claim Amount)]]</calculatedColumnFormula>
    </tableColumn>
    <tableColumn id="32" xr3:uid="{CCFD4D3B-4C14-4D07-9B86-2F5DE7967428}" name="DC1" dataDxfId="121" totalsRowDxfId="120" dataCellStyle="Currency"/>
    <tableColumn id="31" xr3:uid="{5984CAA3-ACC5-436D-B6E3-1424F6F7E2B7}" name="DC2" dataDxfId="119" totalsRowDxfId="118" dataCellStyle="Currency"/>
    <tableColumn id="30" xr3:uid="{9AF437D7-BA14-4DC7-A49E-A4B9CF253619}" name="DC18" dataDxfId="117" totalsRowDxfId="116" dataCellStyle="Currency"/>
    <tableColumn id="29" xr3:uid="{CAD36CEB-4A6F-4845-9BAB-C2693A3196F4}" name="DC3" dataDxfId="115" totalsRowDxfId="114" dataCellStyle="Currency"/>
    <tableColumn id="28" xr3:uid="{D91ADF2D-970F-4C6C-8F48-1C486EF22066}" name="DC5" dataDxfId="113" totalsRowDxfId="112" dataCellStyle="Currency"/>
    <tableColumn id="27" xr3:uid="{1219694F-7E2A-4A21-8183-414A85BF6A07}" name="DC6" dataDxfId="111" totalsRowDxfId="110" dataCellStyle="Currency"/>
    <tableColumn id="26" xr3:uid="{661C178F-CC89-4EF4-B500-3CE4C9668EB1}" name="DC7" dataDxfId="109" totalsRowDxfId="108" dataCellStyle="Currency"/>
    <tableColumn id="25" xr3:uid="{9444DA37-CED0-43F8-B3BD-7AB54715F15A}" name="DC8" dataDxfId="107" totalsRowDxfId="106" dataCellStyle="Currency"/>
    <tableColumn id="24" xr3:uid="{E8DB51E3-56FE-4F91-91DE-5C418039FAA0}" name="DC9" dataDxfId="105" totalsRowDxfId="104" dataCellStyle="Currency"/>
    <tableColumn id="23" xr3:uid="{D0F2510A-EF38-49D0-AB2C-F09CCB0621FD}" name="DC10" dataDxfId="103" totalsRowDxfId="102" dataCellStyle="Currency"/>
    <tableColumn id="22" xr3:uid="{9483CE8B-3C36-4883-8414-01E9BB572EFC}" name="DC19" dataDxfId="101" totalsRowDxfId="100" dataCellStyle="Currency"/>
    <tableColumn id="21" xr3:uid="{9154CD09-4FF3-4052-82F2-D703332F7C32}" name="DC13" dataDxfId="99" totalsRowDxfId="98" dataCellStyle="Currency"/>
    <tableColumn id="20" xr3:uid="{18EC3DB7-9A87-413D-B096-725080F2B790}" name="DC14" dataDxfId="97" totalsRowDxfId="96" dataCellStyle="Currency"/>
    <tableColumn id="19" xr3:uid="{B61B5BB3-4C07-422C-A187-3DDE61DCB8AD}" name="DC15" dataDxfId="95" totalsRowDxfId="94" dataCellStyle="Currency"/>
    <tableColumn id="18" xr3:uid="{88A81E29-7AAF-40BD-9F82-53D9D92B8A30}" name="DC16" dataDxfId="93" totalsRowDxfId="92" dataCellStyle="Currency"/>
    <tableColumn id="17" xr3:uid="{752C9F1B-FFA5-4791-BB42-16314AD258CE}" name="DC20" dataDxfId="91" totalsRowDxfId="90" dataCellStyle="Currency"/>
    <tableColumn id="36" xr3:uid="{98F41814-3D1F-4DBB-AE5C-2AC693F923F0}" name="DC21" dataDxfId="89" totalsRowDxfId="88" dataCellStyle="Currency"/>
    <tableColumn id="35" xr3:uid="{66D79EE4-1FC9-4072-A70B-3A77DF672608}" name="DC22" dataDxfId="87" totalsRowDxfId="86" dataCellStyle="Currency"/>
    <tableColumn id="15" xr3:uid="{F2ADF1B2-4664-421D-A146-4D29ACD326ED}" name="DC23" dataDxfId="85" totalsRowDxfId="84" dataCellStyle="Currency"/>
    <tableColumn id="39" xr3:uid="{7AE99629-9B2E-42FE-84AF-438C386D3B20}" name="DC24" dataDxfId="83" totalsRowDxfId="82" dataCellStyle="Currency"/>
    <tableColumn id="38" xr3:uid="{E12526FB-8BFE-4112-A41F-156778C06BFE}" name="DC25" dataDxfId="81" totalsRowDxfId="80" dataCellStyle="Currency"/>
    <tableColumn id="37" xr3:uid="{6BD20BDA-6D4F-4A1E-BAE9-AC3EEDCDB998}" name="DC17" dataDxfId="79" totalsRowDxfId="78" dataCellStyle="Currency"/>
    <tableColumn id="11" xr3:uid="{67C52D62-F977-4B3B-A479-AC1DDE004481}" name="Additional Clarification_x000a_(Required for DC17, &quot;Other&quot;) " dataDxfId="77" totalsRowDxfId="76" dataCellStyle="Currency"/>
    <tableColumn id="8" xr3:uid="{8BF886E6-EC7D-4C97-B2A5-0059A28BA00E}" name="DC Total Check" dataDxfId="75" totalsRowDxfId="74" dataCellStyle="Currency">
      <calculatedColumnFormula>SUM(ExpenseData[[#This Row],[DC1]:[DC17]])-ExpenseData[[#This Row],[NOFA Total Project Cost (Claim Amount)]]</calculatedColumnFormula>
    </tableColumn>
    <tableColumn id="9" xr3:uid="{F5C13B63-649E-4873-8F10-0AE2F5484634}" name="Subject to BABA?_x000a_(Not Applicable for Labor &amp; Services)" dataDxfId="73" totalsRowDxfId="72" dataCellStyle="Currency"/>
    <tableColumn id="14" xr3:uid="{7AA5C002-3EFF-411F-B32E-74604518C81E}" name="PoPur Page #" dataDxfId="71" totalsRowDxfId="70" dataCellStyle="Currency"/>
    <tableColumn id="16" xr3:uid="{7C466F04-B387-490E-BFA9-D3977D78CFC6}" name="PoPay Page #" dataDxfId="69" totalsRowDxfId="68" dataCellStyle="Currency"/>
    <tableColumn id="2" xr3:uid="{30D98385-1366-4E63-B344-8C4D2A5A22EC}" name="Contract PoPur Page #" dataDxfId="67" totalsRowDxfId="66" dataCellStyle="Currency"/>
    <tableColumn id="10" xr3:uid="{C6419B03-7CAC-49FA-851C-6D5AC307C3ED}" name="DOM Comments" dataDxfId="65" totalsRowDxfId="64" dataCellStyle="Currency"/>
  </tableColumns>
  <tableStyleInfo name="Business Table" showFirstColumn="0" showLastColumn="0" showRowStripes="1" showColumnStripes="0"/>
  <extLst>
    <ext xmlns:x14="http://schemas.microsoft.com/office/spreadsheetml/2009/9/main" uri="{504A1905-F514-4f6f-8877-14C23A59335A}">
      <x14:table altTextSummary="Enter expenses by date, account with description, &amp; various expenses by category in this table to calculate the total expenses incurred by employe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7B57BC-1BE7-4590-AA18-D5603D1AA023}" name="ExpenseData35" displayName="ExpenseData35" ref="C6:AM506" totalsRowShown="0" headerRowDxfId="63" dataDxfId="62" totalsRowDxfId="61" headerRowCellStyle="Header Row">
  <tableColumns count="37">
    <tableColumn id="13" xr3:uid="{C796856B-0F8E-4D59-87DF-C0B469546EF1}" name="Draw Number" dataDxfId="60" dataCellStyle="Currency"/>
    <tableColumn id="1" xr3:uid="{31E5420E-630F-462C-9743-536C09E3E615}" name="Pay Date" dataDxfId="59" dataCellStyle="Date"/>
    <tableColumn id="10" xr3:uid="{4347F420-5D90-4E6A-A8E0-3EF1D8E2478B}" name="Pay Period" dataDxfId="58" dataCellStyle="Date"/>
    <tableColumn id="2" xr3:uid="{CFE41FBF-8FC4-4F90-8AB8-6FD0F6758F91}" name="Employee ID / Employee Name" dataDxfId="57" dataCellStyle="Table Text"/>
    <tableColumn id="3" xr3:uid="{7651D47A-92ED-4B2B-B1AA-D8E05828983E}" name="Rate of Pay (Hourly)" dataDxfId="56" dataCellStyle="Table Text"/>
    <tableColumn id="4" xr3:uid="{72CFECB9-04EB-4294-B1F9-0B34D8B2FE3B}" name="Regular Hours Worked ON Project" dataDxfId="55" dataCellStyle="Table Text"/>
    <tableColumn id="7" xr3:uid="{9EE813E1-DAC6-45B4-91BD-7C420A176AF4}" name="Overtime Hours Worked ON Project" dataDxfId="54" dataCellStyle="Table Text"/>
    <tableColumn id="5" xr3:uid="{854FD925-44EA-491C-9583-158E1A991B78}" name="Hours worked OFF Project" dataDxfId="53" dataCellStyle="Currency"/>
    <tableColumn id="8" xr3:uid="{0C0ECB17-A135-4664-9242-A826E1359E75}" name="Total Hours Worked" dataDxfId="52" dataCellStyle="Currency">
      <calculatedColumnFormula>SUM(ExpenseData35[[#This Row],[Regular Hours Worked ON Project]:[Hours worked OFF Project]])</calculatedColumnFormula>
    </tableColumn>
    <tableColumn id="6" xr3:uid="{729D9777-6D2C-40B0-9563-A7D7DA7583EE}" name="Total Request Amount _x000a_(Autofill)" dataDxfId="51" dataCellStyle="Currency">
      <calculatedColumnFormula>ROUND((G7*H7)+(G7*1.5*I7),2)</calculatedColumnFormula>
    </tableColumn>
    <tableColumn id="9" xr3:uid="{AA66AB52-D5EC-42CC-B1E4-7B9099E7A723}" name="Allowable" dataDxfId="50" dataCellStyle="Currency">
      <calculatedColumnFormula>ExpenseData35[[#This Row],[Total Request Amount 
(Autofill)]]</calculatedColumnFormula>
    </tableColumn>
    <tableColumn id="38" xr3:uid="{F2573E11-2617-4A28-AE61-64D30FD74514}" name="DC1" dataDxfId="49" dataCellStyle="Currency"/>
    <tableColumn id="37" xr3:uid="{A1E9EC0C-AF3D-469E-9B07-BDDBFF73890A}" name="DC2" dataDxfId="48" dataCellStyle="Currency"/>
    <tableColumn id="36" xr3:uid="{EE78E423-4641-46AF-9E4E-A5AD99B79EB8}" name="DC18" dataDxfId="47" dataCellStyle="Currency"/>
    <tableColumn id="35" xr3:uid="{90D776FE-B57E-4853-9B69-CC1C144D1289}" name="DC3" dataDxfId="46" dataCellStyle="Currency"/>
    <tableColumn id="34" xr3:uid="{3A9DD989-F80E-43F4-82A2-598CD9BFD941}" name="DC5" dataDxfId="45" dataCellStyle="Currency"/>
    <tableColumn id="33" xr3:uid="{04A97025-83E9-4BB4-88FF-1C462AC0D9C5}" name="DC6" dataDxfId="44" dataCellStyle="Currency"/>
    <tableColumn id="32" xr3:uid="{1CF48A5C-79CF-40A2-8028-8B82AACA4870}" name="DC7" dataDxfId="43" dataCellStyle="Currency"/>
    <tableColumn id="31" xr3:uid="{7B3844F2-EFEF-424C-BBE8-4828464905A1}" name="DC8" dataDxfId="42" dataCellStyle="Currency"/>
    <tableColumn id="30" xr3:uid="{F4D7D5F7-81E8-462B-810B-0A2831F401AF}" name="DC9" dataDxfId="41" dataCellStyle="Currency"/>
    <tableColumn id="29" xr3:uid="{74D5EDD4-36A9-460E-AF01-2BFBC0C2D400}" name="DC10" dataDxfId="40" dataCellStyle="Currency"/>
    <tableColumn id="28" xr3:uid="{0866673D-010F-4416-A36D-FA8BAE963B15}" name="DC19" dataDxfId="39" dataCellStyle="Currency"/>
    <tableColumn id="27" xr3:uid="{E2A71635-BD3C-4173-A5E2-7781AAAA12D5}" name="DC13" dataDxfId="38" dataCellStyle="Currency"/>
    <tableColumn id="26" xr3:uid="{3B0CF8EB-E17E-46AA-86D3-DF321158FD70}" name="DC14" dataDxfId="37" dataCellStyle="Currency"/>
    <tableColumn id="25" xr3:uid="{65843E41-369C-4216-9803-31A188B522B5}" name="DC15" dataDxfId="36" dataCellStyle="Currency"/>
    <tableColumn id="24" xr3:uid="{1177E447-3CD8-4B3B-885B-FE64E9D62801}" name="DC16" dataDxfId="35" dataCellStyle="Currency"/>
    <tableColumn id="23" xr3:uid="{0BD9A2BB-9ABC-4DBA-9424-875C9E84FF6D}" name="DC20" dataDxfId="34" dataCellStyle="Currency"/>
    <tableColumn id="22" xr3:uid="{09796001-D4FE-4BCD-B33B-6C99D52DC010}" name="DC21" dataDxfId="33" dataCellStyle="Currency"/>
    <tableColumn id="21" xr3:uid="{A577BDDC-E6A5-4256-B520-CF38A115DBE7}" name="DC22" dataDxfId="32" dataCellStyle="Currency"/>
    <tableColumn id="20" xr3:uid="{E0DCDDB7-A013-449B-A027-DEBC27216CB8}" name="DC23" dataDxfId="31" dataCellStyle="Currency"/>
    <tableColumn id="19" xr3:uid="{BCADEDD7-1B4B-451D-B6B2-D00102F89FFD}" name="DC24" dataDxfId="30" dataCellStyle="Currency"/>
    <tableColumn id="17" xr3:uid="{EC1852C3-8301-4688-966E-3BA2BC91FD00}" name="DC25" dataDxfId="29" dataCellStyle="Currency"/>
    <tableColumn id="15" xr3:uid="{A47D460E-99AC-4C08-8F8F-9B620D4D4EBB}" name="DC17" dataDxfId="28" dataCellStyle="Currency"/>
    <tableColumn id="16" xr3:uid="{7F743973-9B83-4618-99D9-86FCBFBAD831}" name="Additional Clarification_x000a_(Required for DC17, &quot;Other&quot;) " dataDxfId="27" dataCellStyle="Currency"/>
    <tableColumn id="14" xr3:uid="{AC8B8EC4-DA7B-4627-8302-6C5C91B4F673}" name="DC Total Check" dataDxfId="26" dataCellStyle="Currency">
      <calculatedColumnFormula>SUM(ExpenseData35[[#This Row],[DC1]:[Additional Clarification
(Required for DC17, "Other") ]])-ExpenseData35[[#This Row],[Total Request Amount 
(Autofill)]]</calculatedColumnFormula>
    </tableColumn>
    <tableColumn id="11" xr3:uid="{6BA56EE3-3CA8-4C41-818E-3C5793543749}" name="PDF Page Number" dataDxfId="25"/>
    <tableColumn id="12" xr3:uid="{7931BD2C-2240-49B2-8792-FC762072094E}" name="DOM Comments" dataDxfId="24" totalsRowDxfId="23"/>
  </tableColumns>
  <tableStyleInfo name="Business Table" showFirstColumn="0" showLastColumn="0" showRowStripes="1" showColumnStripes="0"/>
  <extLst>
    <ext xmlns:x14="http://schemas.microsoft.com/office/spreadsheetml/2009/9/main" uri="{504A1905-F514-4f6f-8877-14C23A59335A}">
      <x14:table altTextSummary="Enter expenses by date, account with description, &amp; various expenses by category in this table to calculate the total expenses incurred by employe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7799D8-9091-41A1-8E9F-1DF27F817B39}" name="Category6" displayName="Category6" ref="C7:G30" totalsRowCount="1" headerRowDxfId="22" dataDxfId="20" totalsRowDxfId="18" headerRowBorderDxfId="21" tableBorderDxfId="19">
  <tableColumns count="5">
    <tableColumn id="1" xr3:uid="{91207D9F-94A9-49CA-B4C7-7B5DB9D3B5CB}" name="Category" dataDxfId="17" totalsRowDxfId="16"/>
    <tableColumn id="2" xr3:uid="{B025A1E3-4C53-4203-8859-83151AAB4E17}" name="Code" dataDxfId="15" totalsRowDxfId="14"/>
    <tableColumn id="3" xr3:uid="{6DF08A59-11EA-4F7F-AB48-9A39F3FA4061}" name="Subtotal" totalsRowFunction="custom" dataDxfId="13" totalsRowDxfId="12" dataCellStyle="Currency">
      <calculatedColumnFormula>SUM(ExpenseData[DC1])</calculatedColumnFormula>
      <totalsRowFormula>SUM(Category6[Subtotal])</totalsRowFormula>
    </tableColumn>
    <tableColumn id="4" xr3:uid="{D08C0471-F97F-4CB1-82A3-F2172E463D84}" name="Eligible Reimbursement" totalsRowFunction="custom" dataDxfId="11" totalsRowDxfId="10" dataCellStyle="Currency">
      <calculatedColumnFormula>ROUND(Category6[[#This Row],[Subtotal]]*$D$4,2)</calculatedColumnFormula>
      <totalsRowFormula>SUM(Category6[Eligible Reimbursement])</totalsRowFormula>
    </tableColumn>
    <tableColumn id="5" xr3:uid="{6F73A226-56BC-4ACA-A504-5D882500271A}" name="Reimbursement Requested" totalsRowFunction="custom" dataDxfId="9" totalsRowDxfId="8" dataCellStyle="Currency">
      <totalsRowFormula>SUM(Category6[Reimbursement Requested])</totalsRowFormula>
    </tableColumn>
  </tableColumns>
  <tableStyleInfo name="TableStyleLight3" showFirstColumn="0" showLastColumn="0" showRowStripes="1" showColumnStripes="0"/>
</table>
</file>

<file path=xl/theme/theme1.xml><?xml version="1.0" encoding="utf-8"?>
<a:theme xmlns:a="http://schemas.openxmlformats.org/drawingml/2006/main" name="Business">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_Activity Based Cost Tracker">
      <a:majorFont>
        <a:latin typeface="Constantia"/>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autoPageBreaks="0" fitToPage="1"/>
  </sheetPr>
  <dimension ref="B1:AN501"/>
  <sheetViews>
    <sheetView showGridLines="0" tabSelected="1" zoomScale="85" zoomScaleNormal="85" workbookViewId="0">
      <selection activeCell="M3" sqref="M3"/>
    </sheetView>
  </sheetViews>
  <sheetFormatPr defaultColWidth="8.77734375" defaultRowHeight="15.75" customHeight="1" x14ac:dyDescent="0.25"/>
  <cols>
    <col min="1" max="1" width="2.6640625" style="42" customWidth="1"/>
    <col min="2" max="2" width="4.109375" style="13" bestFit="1" customWidth="1"/>
    <col min="3" max="3" width="9.77734375" style="72" customWidth="1"/>
    <col min="4" max="4" width="13.77734375" style="13" customWidth="1"/>
    <col min="5" max="5" width="23.77734375" style="73" customWidth="1"/>
    <col min="6" max="6" width="14" style="13" customWidth="1"/>
    <col min="7" max="7" width="15.6640625" style="13" customWidth="1"/>
    <col min="8" max="8" width="14.21875" style="13" customWidth="1"/>
    <col min="9" max="9" width="12.44140625" style="13" customWidth="1"/>
    <col min="10" max="10" width="13.77734375" style="13" customWidth="1"/>
    <col min="11" max="11" width="8" style="13" customWidth="1"/>
    <col min="12" max="12" width="16.6640625" style="13" customWidth="1"/>
    <col min="13" max="13" width="10.6640625" style="13" customWidth="1"/>
    <col min="14" max="32" width="8" style="13" customWidth="1"/>
    <col min="33" max="33" width="25.21875" style="13" customWidth="1"/>
    <col min="34" max="34" width="12.6640625" style="45" customWidth="1"/>
    <col min="35" max="35" width="17.77734375" style="13" customWidth="1"/>
    <col min="36" max="37" width="5.88671875" style="13" customWidth="1"/>
    <col min="38" max="38" width="7.88671875" style="13" customWidth="1"/>
    <col min="39" max="39" width="11.21875" style="13" customWidth="1"/>
    <col min="40" max="40" width="3.6640625" style="42" customWidth="1"/>
    <col min="41" max="16384" width="8.77734375" style="42"/>
  </cols>
  <sheetData>
    <row r="1" spans="2:40" ht="46.5" x14ac:dyDescent="0.25">
      <c r="B1" s="42"/>
      <c r="C1" s="11" t="s">
        <v>0</v>
      </c>
      <c r="D1" s="42"/>
      <c r="E1" s="43"/>
      <c r="F1" s="42"/>
      <c r="G1" s="42"/>
      <c r="H1" s="42"/>
      <c r="I1" s="42"/>
      <c r="K1" s="42"/>
      <c r="L1" s="42"/>
      <c r="M1" s="42"/>
      <c r="N1" s="42"/>
      <c r="O1" s="42"/>
      <c r="P1" s="42"/>
      <c r="Q1" s="42"/>
      <c r="R1" s="42"/>
      <c r="S1" s="42"/>
      <c r="T1" s="42"/>
      <c r="U1" s="42"/>
      <c r="V1" s="42"/>
      <c r="W1" s="42"/>
      <c r="X1" s="42"/>
      <c r="Y1" s="42"/>
      <c r="Z1" s="42"/>
      <c r="AA1" s="42"/>
      <c r="AB1" s="42"/>
      <c r="AC1" s="42"/>
      <c r="AD1" s="42"/>
      <c r="AE1" s="42"/>
      <c r="AF1" s="42"/>
      <c r="AG1" s="42"/>
      <c r="AI1" s="42"/>
      <c r="AJ1" s="42"/>
      <c r="AK1" s="42"/>
      <c r="AL1" s="42"/>
      <c r="AM1" s="44" t="s">
        <v>1</v>
      </c>
      <c r="AN1" s="47"/>
    </row>
    <row r="2" spans="2:40" ht="12" customHeight="1" x14ac:dyDescent="0.25">
      <c r="B2" s="42"/>
      <c r="C2" s="11"/>
      <c r="D2" s="42"/>
      <c r="E2" s="43"/>
      <c r="F2" s="42"/>
      <c r="G2" s="42"/>
      <c r="H2" s="42"/>
      <c r="I2" s="42"/>
      <c r="J2" s="44"/>
      <c r="K2" s="42"/>
      <c r="L2" s="42"/>
      <c r="M2" s="42"/>
      <c r="N2" s="42"/>
      <c r="O2" s="42"/>
      <c r="P2" s="42"/>
      <c r="Q2" s="42"/>
      <c r="R2" s="42"/>
      <c r="S2" s="42"/>
      <c r="T2" s="42"/>
      <c r="U2" s="42"/>
      <c r="V2" s="42"/>
      <c r="W2" s="42"/>
      <c r="X2" s="42"/>
      <c r="Y2" s="42"/>
      <c r="Z2" s="42"/>
      <c r="AA2" s="42"/>
      <c r="AB2" s="42"/>
      <c r="AC2" s="42"/>
      <c r="AD2" s="42"/>
      <c r="AE2" s="42"/>
      <c r="AF2" s="42"/>
      <c r="AG2" s="42"/>
      <c r="AI2" s="42"/>
      <c r="AJ2" s="42"/>
      <c r="AK2" s="42"/>
      <c r="AL2" s="42"/>
      <c r="AM2" s="46"/>
      <c r="AN2" s="47"/>
    </row>
    <row r="3" spans="2:40" s="13" customFormat="1" ht="43.5" customHeight="1" x14ac:dyDescent="0.25">
      <c r="B3" s="42"/>
      <c r="C3" s="48" t="s">
        <v>2</v>
      </c>
      <c r="D3" s="130"/>
      <c r="E3" s="130"/>
      <c r="F3" s="130"/>
      <c r="G3" s="50" t="s">
        <v>3</v>
      </c>
      <c r="H3" s="51"/>
      <c r="I3" s="48" t="s">
        <v>4</v>
      </c>
      <c r="J3" s="49">
        <v>0</v>
      </c>
      <c r="L3" s="50" t="s">
        <v>5</v>
      </c>
      <c r="M3" s="108"/>
      <c r="N3" s="52"/>
      <c r="P3" s="42"/>
      <c r="Q3" s="52"/>
      <c r="R3" s="52"/>
      <c r="S3" s="52"/>
      <c r="T3" s="52"/>
      <c r="U3" s="52"/>
      <c r="V3" s="52"/>
      <c r="W3" s="52"/>
      <c r="X3" s="52"/>
      <c r="Y3" s="52"/>
      <c r="Z3" s="52"/>
      <c r="AA3" s="52"/>
      <c r="AB3" s="52"/>
      <c r="AC3" s="52"/>
      <c r="AD3" s="52"/>
      <c r="AE3" s="52"/>
      <c r="AF3" s="52"/>
      <c r="AG3" s="52"/>
      <c r="AH3" s="52"/>
      <c r="AI3" s="52"/>
      <c r="AJ3" s="52"/>
      <c r="AK3" s="52"/>
      <c r="AL3" s="52"/>
      <c r="AN3" s="36"/>
    </row>
    <row r="4" spans="2:40" s="13" customFormat="1" x14ac:dyDescent="0.25">
      <c r="E4" s="52"/>
      <c r="F4" s="52"/>
      <c r="I4" s="52"/>
      <c r="J4" s="52"/>
      <c r="K4" s="52"/>
      <c r="L4" s="52"/>
      <c r="M4" s="52"/>
      <c r="N4" s="52"/>
      <c r="O4" s="53"/>
      <c r="P4" s="42"/>
      <c r="Q4" s="53"/>
      <c r="R4" s="53"/>
      <c r="S4" s="53"/>
      <c r="T4" s="53"/>
      <c r="U4" s="53"/>
      <c r="V4" s="53"/>
      <c r="W4" s="53"/>
      <c r="X4" s="53"/>
      <c r="Y4" s="53"/>
      <c r="Z4" s="53"/>
      <c r="AA4" s="53"/>
      <c r="AB4" s="53"/>
      <c r="AC4" s="53"/>
      <c r="AD4" s="53"/>
      <c r="AE4" s="53"/>
      <c r="AF4" s="53"/>
      <c r="AG4" s="53"/>
      <c r="AH4" s="53"/>
      <c r="AI4" s="53"/>
      <c r="AJ4" s="53"/>
      <c r="AK4" s="52"/>
      <c r="AL4" s="52"/>
      <c r="AM4" s="18" t="str">
        <f>IF(COUNTA(ExpenseData[Invoice Number
(Proof of Purchase)])=0,"",MAX(ExpenseData[Invoice Number
(Proof of Purchase)]))</f>
        <v/>
      </c>
      <c r="AN4" s="36"/>
    </row>
    <row r="5" spans="2:40" s="13" customFormat="1" ht="66" customHeight="1" x14ac:dyDescent="0.25">
      <c r="C5" s="48" t="s">
        <v>6</v>
      </c>
      <c r="D5" s="54">
        <v>0</v>
      </c>
      <c r="E5" s="48" t="s">
        <v>7</v>
      </c>
      <c r="F5" s="55">
        <f>MIN(D5, H5)</f>
        <v>0</v>
      </c>
      <c r="G5" s="48" t="s">
        <v>8</v>
      </c>
      <c r="H5" s="55">
        <f>J5*J3</f>
        <v>0</v>
      </c>
      <c r="I5" s="48" t="s">
        <v>9</v>
      </c>
      <c r="J5" s="55">
        <f>SUM(J9:J501)</f>
        <v>0</v>
      </c>
      <c r="L5" s="50" t="s">
        <v>10</v>
      </c>
      <c r="M5" s="108"/>
      <c r="N5" s="52"/>
      <c r="O5" s="53"/>
      <c r="P5" s="42"/>
      <c r="Q5" s="53"/>
      <c r="R5" s="53"/>
      <c r="S5" s="53"/>
      <c r="T5" s="53"/>
      <c r="U5" s="53"/>
      <c r="V5" s="53"/>
      <c r="W5" s="53"/>
      <c r="X5" s="53"/>
      <c r="Y5" s="53"/>
      <c r="Z5" s="53"/>
      <c r="AA5" s="53"/>
      <c r="AB5" s="53"/>
      <c r="AC5" s="53"/>
      <c r="AD5" s="53"/>
      <c r="AE5" s="53"/>
      <c r="AF5" s="53"/>
      <c r="AG5" s="53"/>
      <c r="AH5" s="53"/>
      <c r="AI5" s="52"/>
      <c r="AJ5" s="52"/>
      <c r="AK5" s="56"/>
      <c r="AL5" s="56"/>
      <c r="AM5" s="18"/>
      <c r="AN5" s="36"/>
    </row>
    <row r="6" spans="2:40" ht="32.25" customHeight="1" thickBot="1" x14ac:dyDescent="0.3">
      <c r="B6" s="42"/>
      <c r="C6" s="57"/>
      <c r="D6" s="42"/>
      <c r="E6" s="42"/>
      <c r="G6" s="121"/>
      <c r="H6" s="121"/>
      <c r="I6" s="121"/>
      <c r="J6" s="122" t="s">
        <v>11</v>
      </c>
      <c r="K6" s="42"/>
      <c r="L6" s="42"/>
      <c r="M6" s="52"/>
      <c r="N6" s="52"/>
      <c r="O6" s="53"/>
      <c r="P6" s="42"/>
      <c r="Q6" s="53"/>
      <c r="R6" s="53"/>
      <c r="S6" s="53"/>
      <c r="T6" s="53"/>
      <c r="U6" s="53"/>
      <c r="V6" s="53"/>
      <c r="W6" s="53"/>
      <c r="X6" s="53"/>
      <c r="Y6" s="53"/>
      <c r="Z6" s="53"/>
      <c r="AA6" s="53"/>
      <c r="AB6" s="53"/>
      <c r="AC6" s="53"/>
      <c r="AD6" s="53"/>
      <c r="AE6" s="53"/>
      <c r="AF6" s="53"/>
      <c r="AG6" s="53"/>
      <c r="AH6" s="53"/>
      <c r="AI6" s="58"/>
      <c r="AJ6" s="58"/>
      <c r="AK6" s="59"/>
      <c r="AL6" s="59"/>
      <c r="AM6" s="60"/>
      <c r="AN6" s="47"/>
    </row>
    <row r="7" spans="2:40" ht="16.5" customHeight="1" thickBot="1" x14ac:dyDescent="0.3">
      <c r="B7" s="42"/>
      <c r="C7" s="131" t="s">
        <v>12</v>
      </c>
      <c r="D7" s="132"/>
      <c r="E7" s="132"/>
      <c r="F7" s="132"/>
      <c r="G7" s="132"/>
      <c r="H7" s="132"/>
      <c r="I7" s="132"/>
      <c r="J7" s="23"/>
      <c r="K7" s="127" t="s">
        <v>13</v>
      </c>
      <c r="L7" s="128"/>
      <c r="M7" s="128"/>
      <c r="N7" s="128"/>
      <c r="O7" s="128"/>
      <c r="P7" s="128"/>
      <c r="Q7" s="128"/>
      <c r="R7" s="128"/>
      <c r="S7" s="128"/>
      <c r="T7" s="128"/>
      <c r="U7" s="128"/>
      <c r="V7" s="128"/>
      <c r="W7" s="128"/>
      <c r="X7" s="128"/>
      <c r="Y7" s="128"/>
      <c r="Z7" s="128"/>
      <c r="AA7" s="128"/>
      <c r="AB7" s="128"/>
      <c r="AC7" s="128"/>
      <c r="AD7" s="128"/>
      <c r="AE7" s="128"/>
      <c r="AF7" s="128"/>
      <c r="AG7" s="128"/>
      <c r="AH7" s="129"/>
      <c r="AI7" s="124" t="s">
        <v>14</v>
      </c>
      <c r="AJ7" s="125"/>
      <c r="AK7" s="125"/>
      <c r="AL7" s="125"/>
      <c r="AM7" s="126"/>
      <c r="AN7" s="47"/>
    </row>
    <row r="8" spans="2:40" ht="63.75" thickBot="1" x14ac:dyDescent="0.3">
      <c r="B8" s="24" t="s">
        <v>15</v>
      </c>
      <c r="C8" s="23" t="s">
        <v>16</v>
      </c>
      <c r="D8" s="23" t="s">
        <v>17</v>
      </c>
      <c r="E8" s="23" t="s">
        <v>18</v>
      </c>
      <c r="F8" s="23" t="s">
        <v>19</v>
      </c>
      <c r="G8" s="23" t="s">
        <v>20</v>
      </c>
      <c r="H8" s="23" t="s">
        <v>21</v>
      </c>
      <c r="I8" s="23" t="s">
        <v>22</v>
      </c>
      <c r="J8" s="23" t="s">
        <v>23</v>
      </c>
      <c r="K8" s="25" t="s">
        <v>24</v>
      </c>
      <c r="L8" s="25" t="s">
        <v>25</v>
      </c>
      <c r="M8" s="25" t="s">
        <v>26</v>
      </c>
      <c r="N8" s="25" t="s">
        <v>27</v>
      </c>
      <c r="O8" s="25" t="s">
        <v>28</v>
      </c>
      <c r="P8" s="25" t="s">
        <v>29</v>
      </c>
      <c r="Q8" s="25" t="s">
        <v>30</v>
      </c>
      <c r="R8" s="25" t="s">
        <v>31</v>
      </c>
      <c r="S8" s="25" t="s">
        <v>32</v>
      </c>
      <c r="T8" s="25" t="s">
        <v>33</v>
      </c>
      <c r="U8" s="25" t="s">
        <v>34</v>
      </c>
      <c r="V8" s="25" t="s">
        <v>35</v>
      </c>
      <c r="W8" s="25" t="s">
        <v>36</v>
      </c>
      <c r="X8" s="25" t="s">
        <v>37</v>
      </c>
      <c r="Y8" s="25" t="s">
        <v>38</v>
      </c>
      <c r="Z8" s="25" t="s">
        <v>39</v>
      </c>
      <c r="AA8" s="25" t="s">
        <v>40</v>
      </c>
      <c r="AB8" s="25" t="s">
        <v>41</v>
      </c>
      <c r="AC8" s="25" t="s">
        <v>42</v>
      </c>
      <c r="AD8" s="25" t="s">
        <v>43</v>
      </c>
      <c r="AE8" s="25" t="s">
        <v>44</v>
      </c>
      <c r="AF8" s="25" t="s">
        <v>45</v>
      </c>
      <c r="AG8" s="25" t="s">
        <v>46</v>
      </c>
      <c r="AH8" s="25" t="s">
        <v>47</v>
      </c>
      <c r="AI8" s="23" t="s">
        <v>48</v>
      </c>
      <c r="AJ8" s="23" t="s">
        <v>49</v>
      </c>
      <c r="AK8" s="23" t="s">
        <v>50</v>
      </c>
      <c r="AL8" s="23" t="s">
        <v>51</v>
      </c>
      <c r="AM8" s="23" t="s">
        <v>52</v>
      </c>
      <c r="AN8" s="47"/>
    </row>
    <row r="9" spans="2:40" x14ac:dyDescent="0.25">
      <c r="B9" s="61">
        <v>1</v>
      </c>
      <c r="C9" s="62"/>
      <c r="D9" s="62"/>
      <c r="E9" s="63"/>
      <c r="F9" s="64"/>
      <c r="G9" s="65"/>
      <c r="H9" s="66"/>
      <c r="I9" s="115">
        <f>SUM(ExpenseData[[#This Row],[DC1]:[DC17]])</f>
        <v>0</v>
      </c>
      <c r="J9" s="117">
        <f>ExpenseData[[#This Row],[NOFA Total Project Cost (Claim Amount)]]</f>
        <v>0</v>
      </c>
      <c r="K9" s="66"/>
      <c r="L9" s="66"/>
      <c r="M9" s="66"/>
      <c r="N9" s="66"/>
      <c r="O9" s="66"/>
      <c r="P9" s="66"/>
      <c r="Q9" s="66"/>
      <c r="R9" s="66"/>
      <c r="S9" s="66"/>
      <c r="T9" s="66"/>
      <c r="U9" s="66"/>
      <c r="V9" s="66"/>
      <c r="W9" s="66"/>
      <c r="X9" s="66"/>
      <c r="Y9" s="66"/>
      <c r="Z9" s="66"/>
      <c r="AA9" s="66"/>
      <c r="AB9" s="66"/>
      <c r="AC9" s="66"/>
      <c r="AD9" s="66"/>
      <c r="AE9" s="66"/>
      <c r="AF9" s="66"/>
      <c r="AG9" s="66"/>
      <c r="AH9" s="116">
        <f>SUM(ExpenseData[[#This Row],[DC1]:[DC17]])-ExpenseData[[#This Row],[NOFA Total Project Cost (Claim Amount)]]</f>
        <v>0</v>
      </c>
      <c r="AI9" s="67"/>
      <c r="AJ9" s="67"/>
      <c r="AK9" s="67"/>
      <c r="AL9" s="67"/>
      <c r="AM9" s="68"/>
      <c r="AN9" s="47" t="s">
        <v>53</v>
      </c>
    </row>
    <row r="10" spans="2:40" x14ac:dyDescent="0.25">
      <c r="B10" s="69">
        <v>2</v>
      </c>
      <c r="C10" s="62"/>
      <c r="D10" s="62"/>
      <c r="E10" s="63"/>
      <c r="F10" s="64"/>
      <c r="G10" s="65"/>
      <c r="H10" s="66"/>
      <c r="I10" s="115">
        <f>SUM(ExpenseData[[#This Row],[DC1]:[DC17]])</f>
        <v>0</v>
      </c>
      <c r="J10" s="117">
        <f>ExpenseData[[#This Row],[NOFA Total Project Cost (Claim Amount)]]</f>
        <v>0</v>
      </c>
      <c r="K10" s="66"/>
      <c r="L10" s="66"/>
      <c r="M10" s="66"/>
      <c r="N10" s="66"/>
      <c r="O10" s="66"/>
      <c r="P10" s="66"/>
      <c r="Q10" s="66"/>
      <c r="R10" s="66"/>
      <c r="S10" s="66"/>
      <c r="T10" s="66"/>
      <c r="U10" s="66"/>
      <c r="V10" s="66"/>
      <c r="W10" s="66"/>
      <c r="X10" s="66"/>
      <c r="Y10" s="66"/>
      <c r="Z10" s="66"/>
      <c r="AA10" s="66"/>
      <c r="AB10" s="66"/>
      <c r="AC10" s="66"/>
      <c r="AD10" s="66"/>
      <c r="AE10" s="66"/>
      <c r="AF10" s="66"/>
      <c r="AG10" s="66"/>
      <c r="AH10" s="116">
        <f>SUM(ExpenseData[[#This Row],[DC1]:[DC17]])-ExpenseData[[#This Row],[NOFA Total Project Cost (Claim Amount)]]</f>
        <v>0</v>
      </c>
      <c r="AI10" s="67"/>
      <c r="AJ10" s="67"/>
      <c r="AK10" s="67"/>
      <c r="AL10" s="67"/>
      <c r="AM10" s="68"/>
      <c r="AN10" s="47"/>
    </row>
    <row r="11" spans="2:40" x14ac:dyDescent="0.25">
      <c r="B11" s="61">
        <v>3</v>
      </c>
      <c r="C11" s="62"/>
      <c r="D11" s="62"/>
      <c r="E11" s="63"/>
      <c r="F11" s="64"/>
      <c r="G11" s="65"/>
      <c r="H11" s="66"/>
      <c r="I11" s="115">
        <f>SUM(ExpenseData[[#This Row],[DC1]:[DC17]])</f>
        <v>0</v>
      </c>
      <c r="J11" s="117">
        <f>ExpenseData[[#This Row],[NOFA Total Project Cost (Claim Amount)]]</f>
        <v>0</v>
      </c>
      <c r="K11" s="66"/>
      <c r="L11" s="66"/>
      <c r="M11" s="66"/>
      <c r="N11" s="66"/>
      <c r="O11" s="66"/>
      <c r="P11" s="66"/>
      <c r="Q11" s="66"/>
      <c r="R11" s="66"/>
      <c r="S11" s="66"/>
      <c r="T11" s="66"/>
      <c r="U11" s="66"/>
      <c r="V11" s="66"/>
      <c r="W11" s="66"/>
      <c r="X11" s="66"/>
      <c r="Y11" s="66"/>
      <c r="Z11" s="66"/>
      <c r="AA11" s="66"/>
      <c r="AB11" s="66"/>
      <c r="AC11" s="66"/>
      <c r="AD11" s="66"/>
      <c r="AE11" s="66"/>
      <c r="AF11" s="66"/>
      <c r="AG11" s="66"/>
      <c r="AH11" s="116">
        <f>SUM(ExpenseData[[#This Row],[DC1]:[DC17]])-ExpenseData[[#This Row],[NOFA Total Project Cost (Claim Amount)]]</f>
        <v>0</v>
      </c>
      <c r="AI11" s="67"/>
      <c r="AJ11" s="67"/>
      <c r="AK11" s="67"/>
      <c r="AL11" s="67"/>
      <c r="AM11" s="68"/>
      <c r="AN11" s="47"/>
    </row>
    <row r="12" spans="2:40" x14ac:dyDescent="0.25">
      <c r="B12" s="69">
        <v>4</v>
      </c>
      <c r="C12" s="62"/>
      <c r="D12" s="62"/>
      <c r="E12" s="63"/>
      <c r="F12" s="64"/>
      <c r="G12" s="65"/>
      <c r="H12" s="66"/>
      <c r="I12" s="115">
        <f>SUM(ExpenseData[[#This Row],[DC1]:[DC17]])</f>
        <v>0</v>
      </c>
      <c r="J12" s="117">
        <f>ExpenseData[[#This Row],[NOFA Total Project Cost (Claim Amount)]]</f>
        <v>0</v>
      </c>
      <c r="K12" s="66"/>
      <c r="L12" s="66"/>
      <c r="M12" s="66"/>
      <c r="N12" s="66"/>
      <c r="O12" s="66"/>
      <c r="P12" s="66"/>
      <c r="Q12" s="66"/>
      <c r="R12" s="66"/>
      <c r="S12" s="66"/>
      <c r="T12" s="66"/>
      <c r="U12" s="66"/>
      <c r="V12" s="66"/>
      <c r="W12" s="66"/>
      <c r="X12" s="66"/>
      <c r="Y12" s="66"/>
      <c r="Z12" s="66"/>
      <c r="AA12" s="66"/>
      <c r="AB12" s="66"/>
      <c r="AC12" s="66"/>
      <c r="AD12" s="66"/>
      <c r="AE12" s="66"/>
      <c r="AF12" s="66"/>
      <c r="AG12" s="66"/>
      <c r="AH12" s="116">
        <f>SUM(ExpenseData[[#This Row],[DC1]:[DC17]])-ExpenseData[[#This Row],[NOFA Total Project Cost (Claim Amount)]]</f>
        <v>0</v>
      </c>
      <c r="AI12" s="67"/>
      <c r="AJ12" s="67"/>
      <c r="AK12" s="67"/>
      <c r="AL12" s="67"/>
      <c r="AM12" s="68"/>
      <c r="AN12" s="47"/>
    </row>
    <row r="13" spans="2:40" x14ac:dyDescent="0.25">
      <c r="B13" s="61">
        <v>5</v>
      </c>
      <c r="C13" s="62"/>
      <c r="D13" s="62"/>
      <c r="E13" s="63"/>
      <c r="F13" s="64"/>
      <c r="G13" s="65"/>
      <c r="H13" s="66"/>
      <c r="I13" s="115">
        <f>SUM(ExpenseData[[#This Row],[DC1]:[DC17]])</f>
        <v>0</v>
      </c>
      <c r="J13" s="117">
        <f>ExpenseData[[#This Row],[NOFA Total Project Cost (Claim Amount)]]</f>
        <v>0</v>
      </c>
      <c r="K13" s="66"/>
      <c r="L13" s="66"/>
      <c r="M13" s="66"/>
      <c r="N13" s="66"/>
      <c r="O13" s="66"/>
      <c r="P13" s="66"/>
      <c r="Q13" s="66"/>
      <c r="R13" s="66"/>
      <c r="S13" s="66"/>
      <c r="T13" s="66"/>
      <c r="U13" s="66"/>
      <c r="V13" s="66"/>
      <c r="W13" s="66"/>
      <c r="X13" s="66"/>
      <c r="Y13" s="66"/>
      <c r="Z13" s="66"/>
      <c r="AA13" s="66"/>
      <c r="AB13" s="66"/>
      <c r="AC13" s="66"/>
      <c r="AD13" s="66"/>
      <c r="AE13" s="66"/>
      <c r="AF13" s="66"/>
      <c r="AG13" s="66"/>
      <c r="AH13" s="116">
        <f>SUM(ExpenseData[[#This Row],[DC1]:[DC17]])-ExpenseData[[#This Row],[NOFA Total Project Cost (Claim Amount)]]</f>
        <v>0</v>
      </c>
      <c r="AI13" s="67"/>
      <c r="AJ13" s="67"/>
      <c r="AK13" s="67"/>
      <c r="AL13" s="67"/>
      <c r="AM13" s="68"/>
      <c r="AN13" s="47"/>
    </row>
    <row r="14" spans="2:40" x14ac:dyDescent="0.25">
      <c r="B14" s="69">
        <v>6</v>
      </c>
      <c r="C14" s="62"/>
      <c r="D14" s="62"/>
      <c r="E14" s="63"/>
      <c r="F14" s="64"/>
      <c r="G14" s="65"/>
      <c r="H14" s="66"/>
      <c r="I14" s="115">
        <f>SUM(ExpenseData[[#This Row],[DC1]:[DC17]])</f>
        <v>0</v>
      </c>
      <c r="J14" s="117">
        <f>ExpenseData[[#This Row],[NOFA Total Project Cost (Claim Amount)]]</f>
        <v>0</v>
      </c>
      <c r="K14" s="66"/>
      <c r="L14" s="66"/>
      <c r="M14" s="66"/>
      <c r="N14" s="66"/>
      <c r="O14" s="66"/>
      <c r="P14" s="66"/>
      <c r="Q14" s="66"/>
      <c r="R14" s="66"/>
      <c r="S14" s="66"/>
      <c r="T14" s="66"/>
      <c r="U14" s="66"/>
      <c r="V14" s="66"/>
      <c r="W14" s="66"/>
      <c r="X14" s="66"/>
      <c r="Y14" s="66"/>
      <c r="Z14" s="66"/>
      <c r="AA14" s="66"/>
      <c r="AB14" s="66"/>
      <c r="AC14" s="66"/>
      <c r="AD14" s="66"/>
      <c r="AE14" s="66"/>
      <c r="AF14" s="66"/>
      <c r="AG14" s="66"/>
      <c r="AH14" s="116">
        <f>SUM(ExpenseData[[#This Row],[DC1]:[DC17]])-ExpenseData[[#This Row],[NOFA Total Project Cost (Claim Amount)]]</f>
        <v>0</v>
      </c>
      <c r="AI14" s="67"/>
      <c r="AJ14" s="67"/>
      <c r="AK14" s="67"/>
      <c r="AL14" s="67"/>
      <c r="AM14" s="68"/>
      <c r="AN14" s="47"/>
    </row>
    <row r="15" spans="2:40" x14ac:dyDescent="0.25">
      <c r="B15" s="61">
        <v>7</v>
      </c>
      <c r="C15" s="62"/>
      <c r="D15" s="62"/>
      <c r="E15" s="63"/>
      <c r="F15" s="64"/>
      <c r="G15" s="65"/>
      <c r="H15" s="66"/>
      <c r="I15" s="115">
        <f>SUM(ExpenseData[[#This Row],[DC1]:[DC17]])</f>
        <v>0</v>
      </c>
      <c r="J15" s="117">
        <f>ExpenseData[[#This Row],[NOFA Total Project Cost (Claim Amount)]]</f>
        <v>0</v>
      </c>
      <c r="K15" s="66"/>
      <c r="L15" s="66"/>
      <c r="M15" s="66"/>
      <c r="N15" s="66"/>
      <c r="O15" s="66"/>
      <c r="P15" s="66"/>
      <c r="Q15" s="66"/>
      <c r="R15" s="66"/>
      <c r="S15" s="66"/>
      <c r="T15" s="66"/>
      <c r="U15" s="66"/>
      <c r="V15" s="66"/>
      <c r="W15" s="66"/>
      <c r="X15" s="66"/>
      <c r="Y15" s="66"/>
      <c r="Z15" s="66"/>
      <c r="AA15" s="66"/>
      <c r="AB15" s="66"/>
      <c r="AC15" s="66"/>
      <c r="AD15" s="66"/>
      <c r="AE15" s="66"/>
      <c r="AF15" s="66"/>
      <c r="AG15" s="66"/>
      <c r="AH15" s="116">
        <f>SUM(ExpenseData[[#This Row],[DC1]:[DC17]])-ExpenseData[[#This Row],[NOFA Total Project Cost (Claim Amount)]]</f>
        <v>0</v>
      </c>
      <c r="AI15" s="67"/>
      <c r="AJ15" s="67"/>
      <c r="AK15" s="67"/>
      <c r="AL15" s="67"/>
      <c r="AM15" s="68"/>
      <c r="AN15" s="47"/>
    </row>
    <row r="16" spans="2:40" x14ac:dyDescent="0.25">
      <c r="B16" s="69">
        <v>8</v>
      </c>
      <c r="C16" s="62"/>
      <c r="D16" s="62"/>
      <c r="E16" s="63"/>
      <c r="F16" s="64"/>
      <c r="G16" s="65"/>
      <c r="H16" s="66"/>
      <c r="I16" s="115">
        <f>SUM(ExpenseData[[#This Row],[DC1]:[DC17]])</f>
        <v>0</v>
      </c>
      <c r="J16" s="117">
        <f>ExpenseData[[#This Row],[NOFA Total Project Cost (Claim Amount)]]</f>
        <v>0</v>
      </c>
      <c r="K16" s="66"/>
      <c r="L16" s="66"/>
      <c r="M16" s="66"/>
      <c r="N16" s="66"/>
      <c r="O16" s="66"/>
      <c r="P16" s="66"/>
      <c r="Q16" s="66"/>
      <c r="R16" s="66"/>
      <c r="S16" s="66"/>
      <c r="T16" s="66"/>
      <c r="U16" s="66"/>
      <c r="V16" s="66"/>
      <c r="W16" s="66"/>
      <c r="X16" s="66"/>
      <c r="Y16" s="66"/>
      <c r="Z16" s="66"/>
      <c r="AA16" s="66"/>
      <c r="AB16" s="66"/>
      <c r="AC16" s="66"/>
      <c r="AD16" s="66"/>
      <c r="AE16" s="66"/>
      <c r="AF16" s="66"/>
      <c r="AG16" s="66"/>
      <c r="AH16" s="116">
        <f>SUM(ExpenseData[[#This Row],[DC1]:[DC17]])-ExpenseData[[#This Row],[NOFA Total Project Cost (Claim Amount)]]</f>
        <v>0</v>
      </c>
      <c r="AI16" s="67"/>
      <c r="AJ16" s="67"/>
      <c r="AK16" s="67"/>
      <c r="AL16" s="67"/>
      <c r="AM16" s="68"/>
      <c r="AN16" s="47"/>
    </row>
    <row r="17" spans="2:40" x14ac:dyDescent="0.25">
      <c r="B17" s="61">
        <v>9</v>
      </c>
      <c r="C17" s="62"/>
      <c r="D17" s="62"/>
      <c r="E17" s="63"/>
      <c r="F17" s="64"/>
      <c r="G17" s="65"/>
      <c r="H17" s="66"/>
      <c r="I17" s="115">
        <f>SUM(ExpenseData[[#This Row],[DC1]:[DC17]])</f>
        <v>0</v>
      </c>
      <c r="J17" s="117">
        <f>ExpenseData[[#This Row],[NOFA Total Project Cost (Claim Amount)]]</f>
        <v>0</v>
      </c>
      <c r="K17" s="66"/>
      <c r="L17" s="66"/>
      <c r="M17" s="66"/>
      <c r="N17" s="66"/>
      <c r="O17" s="66"/>
      <c r="P17" s="66"/>
      <c r="Q17" s="66"/>
      <c r="R17" s="66"/>
      <c r="S17" s="66"/>
      <c r="T17" s="66"/>
      <c r="U17" s="66"/>
      <c r="V17" s="66"/>
      <c r="W17" s="66"/>
      <c r="X17" s="66"/>
      <c r="Y17" s="66"/>
      <c r="Z17" s="66"/>
      <c r="AA17" s="66"/>
      <c r="AB17" s="66"/>
      <c r="AC17" s="66"/>
      <c r="AD17" s="66"/>
      <c r="AE17" s="66"/>
      <c r="AF17" s="66"/>
      <c r="AG17" s="66"/>
      <c r="AH17" s="116">
        <f>SUM(ExpenseData[[#This Row],[DC1]:[DC17]])-ExpenseData[[#This Row],[NOFA Total Project Cost (Claim Amount)]]</f>
        <v>0</v>
      </c>
      <c r="AI17" s="67"/>
      <c r="AJ17" s="67"/>
      <c r="AK17" s="67"/>
      <c r="AL17" s="67"/>
      <c r="AM17" s="68"/>
      <c r="AN17" s="47"/>
    </row>
    <row r="18" spans="2:40" x14ac:dyDescent="0.25">
      <c r="B18" s="69">
        <v>10</v>
      </c>
      <c r="C18" s="62"/>
      <c r="D18" s="62"/>
      <c r="E18" s="63"/>
      <c r="F18" s="64"/>
      <c r="G18" s="65"/>
      <c r="H18" s="66"/>
      <c r="I18" s="115">
        <f>SUM(ExpenseData[[#This Row],[DC1]:[DC17]])</f>
        <v>0</v>
      </c>
      <c r="J18" s="117">
        <f>ExpenseData[[#This Row],[NOFA Total Project Cost (Claim Amount)]]</f>
        <v>0</v>
      </c>
      <c r="K18" s="66"/>
      <c r="L18" s="66"/>
      <c r="M18" s="66"/>
      <c r="N18" s="66"/>
      <c r="O18" s="66"/>
      <c r="P18" s="66"/>
      <c r="Q18" s="66"/>
      <c r="R18" s="66"/>
      <c r="S18" s="66"/>
      <c r="T18" s="66"/>
      <c r="U18" s="66"/>
      <c r="V18" s="66"/>
      <c r="W18" s="66"/>
      <c r="X18" s="66"/>
      <c r="Y18" s="66"/>
      <c r="Z18" s="66"/>
      <c r="AA18" s="66"/>
      <c r="AB18" s="66"/>
      <c r="AC18" s="66"/>
      <c r="AD18" s="66"/>
      <c r="AE18" s="66"/>
      <c r="AF18" s="66"/>
      <c r="AG18" s="66"/>
      <c r="AH18" s="116">
        <f>SUM(ExpenseData[[#This Row],[DC1]:[DC17]])-ExpenseData[[#This Row],[NOFA Total Project Cost (Claim Amount)]]</f>
        <v>0</v>
      </c>
      <c r="AI18" s="67"/>
      <c r="AJ18" s="67"/>
      <c r="AK18" s="67"/>
      <c r="AL18" s="67"/>
      <c r="AM18" s="68"/>
      <c r="AN18" s="47"/>
    </row>
    <row r="19" spans="2:40" x14ac:dyDescent="0.25">
      <c r="B19" s="61">
        <v>11</v>
      </c>
      <c r="C19" s="62"/>
      <c r="D19" s="62"/>
      <c r="E19" s="63"/>
      <c r="F19" s="64"/>
      <c r="G19" s="65"/>
      <c r="H19" s="66"/>
      <c r="I19" s="115">
        <f>SUM(ExpenseData[[#This Row],[DC1]:[DC17]])</f>
        <v>0</v>
      </c>
      <c r="J19" s="117">
        <f>ExpenseData[[#This Row],[NOFA Total Project Cost (Claim Amount)]]</f>
        <v>0</v>
      </c>
      <c r="K19" s="66"/>
      <c r="L19" s="66"/>
      <c r="M19" s="66"/>
      <c r="N19" s="66"/>
      <c r="O19" s="66"/>
      <c r="P19" s="66"/>
      <c r="Q19" s="66"/>
      <c r="R19" s="66"/>
      <c r="S19" s="66"/>
      <c r="T19" s="66"/>
      <c r="U19" s="66"/>
      <c r="V19" s="66"/>
      <c r="W19" s="66"/>
      <c r="X19" s="66"/>
      <c r="Y19" s="66"/>
      <c r="Z19" s="66"/>
      <c r="AA19" s="66"/>
      <c r="AB19" s="66"/>
      <c r="AC19" s="66"/>
      <c r="AD19" s="66"/>
      <c r="AE19" s="66"/>
      <c r="AF19" s="66"/>
      <c r="AG19" s="66"/>
      <c r="AH19" s="116">
        <f>SUM(ExpenseData[[#This Row],[DC1]:[DC17]])-ExpenseData[[#This Row],[NOFA Total Project Cost (Claim Amount)]]</f>
        <v>0</v>
      </c>
      <c r="AI19" s="67"/>
      <c r="AJ19" s="67"/>
      <c r="AK19" s="67"/>
      <c r="AL19" s="67"/>
      <c r="AM19" s="68"/>
      <c r="AN19" s="47"/>
    </row>
    <row r="20" spans="2:40" x14ac:dyDescent="0.25">
      <c r="B20" s="69">
        <v>12</v>
      </c>
      <c r="C20" s="62"/>
      <c r="D20" s="62"/>
      <c r="E20" s="63"/>
      <c r="F20" s="64"/>
      <c r="G20" s="65"/>
      <c r="H20" s="66"/>
      <c r="I20" s="115">
        <f>SUM(ExpenseData[[#This Row],[DC1]:[DC17]])</f>
        <v>0</v>
      </c>
      <c r="J20" s="117">
        <f>ExpenseData[[#This Row],[NOFA Total Project Cost (Claim Amount)]]</f>
        <v>0</v>
      </c>
      <c r="K20" s="66"/>
      <c r="L20" s="66"/>
      <c r="M20" s="66"/>
      <c r="N20" s="66"/>
      <c r="O20" s="66"/>
      <c r="P20" s="66"/>
      <c r="Q20" s="66"/>
      <c r="R20" s="66"/>
      <c r="S20" s="66"/>
      <c r="T20" s="66"/>
      <c r="U20" s="66"/>
      <c r="V20" s="66"/>
      <c r="W20" s="66"/>
      <c r="X20" s="66"/>
      <c r="Y20" s="66"/>
      <c r="Z20" s="66"/>
      <c r="AA20" s="66"/>
      <c r="AB20" s="66"/>
      <c r="AC20" s="66"/>
      <c r="AD20" s="66"/>
      <c r="AE20" s="66"/>
      <c r="AF20" s="66"/>
      <c r="AG20" s="66"/>
      <c r="AH20" s="116">
        <f>SUM(ExpenseData[[#This Row],[DC1]:[DC17]])-ExpenseData[[#This Row],[NOFA Total Project Cost (Claim Amount)]]</f>
        <v>0</v>
      </c>
      <c r="AI20" s="67"/>
      <c r="AJ20" s="67"/>
      <c r="AK20" s="67"/>
      <c r="AL20" s="67"/>
      <c r="AM20" s="68"/>
      <c r="AN20" s="47"/>
    </row>
    <row r="21" spans="2:40" x14ac:dyDescent="0.25">
      <c r="B21" s="61">
        <v>13</v>
      </c>
      <c r="C21" s="62"/>
      <c r="D21" s="62"/>
      <c r="E21" s="63"/>
      <c r="F21" s="64"/>
      <c r="G21" s="65"/>
      <c r="H21" s="66"/>
      <c r="I21" s="115">
        <f>SUM(ExpenseData[[#This Row],[DC1]:[DC17]])</f>
        <v>0</v>
      </c>
      <c r="J21" s="117">
        <f>ExpenseData[[#This Row],[NOFA Total Project Cost (Claim Amount)]]</f>
        <v>0</v>
      </c>
      <c r="K21" s="66"/>
      <c r="L21" s="66"/>
      <c r="M21" s="66"/>
      <c r="N21" s="66"/>
      <c r="O21" s="66"/>
      <c r="P21" s="66"/>
      <c r="Q21" s="66"/>
      <c r="R21" s="66"/>
      <c r="S21" s="66"/>
      <c r="T21" s="66"/>
      <c r="U21" s="66"/>
      <c r="V21" s="66"/>
      <c r="W21" s="66"/>
      <c r="X21" s="66"/>
      <c r="Y21" s="66"/>
      <c r="Z21" s="66"/>
      <c r="AA21" s="66"/>
      <c r="AB21" s="66"/>
      <c r="AC21" s="66"/>
      <c r="AD21" s="66"/>
      <c r="AE21" s="66"/>
      <c r="AF21" s="66"/>
      <c r="AG21" s="66"/>
      <c r="AH21" s="116">
        <f>SUM(ExpenseData[[#This Row],[DC1]:[DC17]])-ExpenseData[[#This Row],[NOFA Total Project Cost (Claim Amount)]]</f>
        <v>0</v>
      </c>
      <c r="AI21" s="67"/>
      <c r="AJ21" s="67"/>
      <c r="AK21" s="67"/>
      <c r="AL21" s="67"/>
      <c r="AM21" s="68"/>
      <c r="AN21" s="47"/>
    </row>
    <row r="22" spans="2:40" x14ac:dyDescent="0.25">
      <c r="B22" s="69">
        <v>14</v>
      </c>
      <c r="C22" s="62"/>
      <c r="D22" s="62"/>
      <c r="E22" s="63"/>
      <c r="F22" s="64"/>
      <c r="G22" s="65"/>
      <c r="H22" s="66"/>
      <c r="I22" s="115">
        <f>SUM(ExpenseData[[#This Row],[DC1]:[DC17]])</f>
        <v>0</v>
      </c>
      <c r="J22" s="117">
        <f>ExpenseData[[#This Row],[NOFA Total Project Cost (Claim Amount)]]</f>
        <v>0</v>
      </c>
      <c r="K22" s="66"/>
      <c r="L22" s="66"/>
      <c r="M22" s="66"/>
      <c r="N22" s="66"/>
      <c r="O22" s="66"/>
      <c r="P22" s="66"/>
      <c r="Q22" s="66"/>
      <c r="R22" s="66"/>
      <c r="S22" s="66"/>
      <c r="T22" s="66"/>
      <c r="U22" s="66"/>
      <c r="V22" s="66"/>
      <c r="W22" s="66"/>
      <c r="X22" s="66"/>
      <c r="Y22" s="66"/>
      <c r="Z22" s="66"/>
      <c r="AA22" s="66"/>
      <c r="AB22" s="66"/>
      <c r="AC22" s="66"/>
      <c r="AD22" s="66"/>
      <c r="AE22" s="66"/>
      <c r="AF22" s="66"/>
      <c r="AG22" s="66"/>
      <c r="AH22" s="116">
        <f>SUM(ExpenseData[[#This Row],[DC1]:[DC17]])-ExpenseData[[#This Row],[NOFA Total Project Cost (Claim Amount)]]</f>
        <v>0</v>
      </c>
      <c r="AI22" s="67"/>
      <c r="AJ22" s="67"/>
      <c r="AK22" s="67"/>
      <c r="AL22" s="67"/>
      <c r="AM22" s="68"/>
      <c r="AN22" s="47"/>
    </row>
    <row r="23" spans="2:40" x14ac:dyDescent="0.25">
      <c r="B23" s="61">
        <v>15</v>
      </c>
      <c r="C23" s="62"/>
      <c r="D23" s="62"/>
      <c r="E23" s="63"/>
      <c r="F23" s="64"/>
      <c r="G23" s="65"/>
      <c r="H23" s="66"/>
      <c r="I23" s="115">
        <f>SUM(ExpenseData[[#This Row],[DC1]:[DC17]])</f>
        <v>0</v>
      </c>
      <c r="J23" s="117">
        <f>ExpenseData[[#This Row],[NOFA Total Project Cost (Claim Amount)]]</f>
        <v>0</v>
      </c>
      <c r="K23" s="66"/>
      <c r="L23" s="66"/>
      <c r="M23" s="66"/>
      <c r="N23" s="66"/>
      <c r="O23" s="66"/>
      <c r="P23" s="66"/>
      <c r="Q23" s="66"/>
      <c r="R23" s="66"/>
      <c r="S23" s="66"/>
      <c r="T23" s="66"/>
      <c r="U23" s="66"/>
      <c r="V23" s="66"/>
      <c r="W23" s="66"/>
      <c r="X23" s="66"/>
      <c r="Y23" s="66"/>
      <c r="Z23" s="66"/>
      <c r="AA23" s="66"/>
      <c r="AB23" s="66"/>
      <c r="AC23" s="66"/>
      <c r="AD23" s="66"/>
      <c r="AE23" s="66"/>
      <c r="AF23" s="66"/>
      <c r="AG23" s="66"/>
      <c r="AH23" s="116">
        <f>SUM(ExpenseData[[#This Row],[DC1]:[DC17]])-ExpenseData[[#This Row],[NOFA Total Project Cost (Claim Amount)]]</f>
        <v>0</v>
      </c>
      <c r="AI23" s="67"/>
      <c r="AJ23" s="67"/>
      <c r="AK23" s="67"/>
      <c r="AL23" s="67"/>
      <c r="AM23" s="68"/>
      <c r="AN23" s="47"/>
    </row>
    <row r="24" spans="2:40" x14ac:dyDescent="0.25">
      <c r="B24" s="69">
        <v>16</v>
      </c>
      <c r="C24" s="62"/>
      <c r="D24" s="62"/>
      <c r="E24" s="63"/>
      <c r="F24" s="64"/>
      <c r="G24" s="65"/>
      <c r="H24" s="66"/>
      <c r="I24" s="115">
        <f>SUM(ExpenseData[[#This Row],[DC1]:[DC17]])</f>
        <v>0</v>
      </c>
      <c r="J24" s="117">
        <f>ExpenseData[[#This Row],[NOFA Total Project Cost (Claim Amount)]]</f>
        <v>0</v>
      </c>
      <c r="K24" s="66"/>
      <c r="L24" s="66"/>
      <c r="M24" s="66"/>
      <c r="N24" s="66"/>
      <c r="O24" s="66"/>
      <c r="P24" s="66"/>
      <c r="Q24" s="66"/>
      <c r="R24" s="66"/>
      <c r="S24" s="66"/>
      <c r="T24" s="66"/>
      <c r="U24" s="66"/>
      <c r="V24" s="66"/>
      <c r="W24" s="66"/>
      <c r="X24" s="66"/>
      <c r="Y24" s="66"/>
      <c r="Z24" s="66"/>
      <c r="AA24" s="66"/>
      <c r="AB24" s="66"/>
      <c r="AC24" s="66"/>
      <c r="AD24" s="66"/>
      <c r="AE24" s="66"/>
      <c r="AF24" s="66"/>
      <c r="AG24" s="66"/>
      <c r="AH24" s="116">
        <f>SUM(ExpenseData[[#This Row],[DC1]:[DC17]])-ExpenseData[[#This Row],[NOFA Total Project Cost (Claim Amount)]]</f>
        <v>0</v>
      </c>
      <c r="AI24" s="67"/>
      <c r="AJ24" s="67"/>
      <c r="AK24" s="67"/>
      <c r="AL24" s="67"/>
      <c r="AM24" s="68"/>
      <c r="AN24" s="47"/>
    </row>
    <row r="25" spans="2:40" x14ac:dyDescent="0.25">
      <c r="B25" s="61">
        <v>17</v>
      </c>
      <c r="C25" s="62"/>
      <c r="D25" s="62"/>
      <c r="E25" s="63"/>
      <c r="F25" s="64"/>
      <c r="G25" s="65"/>
      <c r="H25" s="66"/>
      <c r="I25" s="115">
        <f>SUM(ExpenseData[[#This Row],[DC1]:[DC17]])</f>
        <v>0</v>
      </c>
      <c r="J25" s="117">
        <f>ExpenseData[[#This Row],[NOFA Total Project Cost (Claim Amount)]]</f>
        <v>0</v>
      </c>
      <c r="K25" s="66"/>
      <c r="L25" s="66"/>
      <c r="M25" s="66"/>
      <c r="N25" s="66"/>
      <c r="O25" s="66"/>
      <c r="P25" s="66"/>
      <c r="Q25" s="66"/>
      <c r="R25" s="66"/>
      <c r="S25" s="66"/>
      <c r="T25" s="66"/>
      <c r="U25" s="66"/>
      <c r="V25" s="66"/>
      <c r="W25" s="66"/>
      <c r="X25" s="66"/>
      <c r="Y25" s="66"/>
      <c r="Z25" s="66"/>
      <c r="AA25" s="66"/>
      <c r="AB25" s="66"/>
      <c r="AC25" s="66"/>
      <c r="AD25" s="66"/>
      <c r="AE25" s="66"/>
      <c r="AF25" s="66"/>
      <c r="AG25" s="66"/>
      <c r="AH25" s="116">
        <f>SUM(ExpenseData[[#This Row],[DC1]:[DC17]])-ExpenseData[[#This Row],[NOFA Total Project Cost (Claim Amount)]]</f>
        <v>0</v>
      </c>
      <c r="AI25" s="67"/>
      <c r="AJ25" s="67"/>
      <c r="AK25" s="67"/>
      <c r="AL25" s="67"/>
      <c r="AM25" s="68"/>
      <c r="AN25" s="47"/>
    </row>
    <row r="26" spans="2:40" x14ac:dyDescent="0.25">
      <c r="B26" s="69">
        <v>18</v>
      </c>
      <c r="C26" s="62"/>
      <c r="D26" s="62"/>
      <c r="E26" s="63"/>
      <c r="F26" s="64"/>
      <c r="G26" s="65"/>
      <c r="H26" s="66"/>
      <c r="I26" s="115">
        <f>SUM(ExpenseData[[#This Row],[DC1]:[DC17]])</f>
        <v>0</v>
      </c>
      <c r="J26" s="117">
        <f>ExpenseData[[#This Row],[NOFA Total Project Cost (Claim Amount)]]</f>
        <v>0</v>
      </c>
      <c r="K26" s="66"/>
      <c r="L26" s="66"/>
      <c r="M26" s="66"/>
      <c r="N26" s="66"/>
      <c r="O26" s="66"/>
      <c r="P26" s="66"/>
      <c r="Q26" s="66"/>
      <c r="R26" s="66"/>
      <c r="S26" s="66"/>
      <c r="T26" s="66"/>
      <c r="U26" s="66"/>
      <c r="V26" s="66"/>
      <c r="W26" s="66"/>
      <c r="X26" s="66"/>
      <c r="Y26" s="66"/>
      <c r="Z26" s="66"/>
      <c r="AA26" s="66"/>
      <c r="AB26" s="66"/>
      <c r="AC26" s="66"/>
      <c r="AD26" s="66"/>
      <c r="AE26" s="66"/>
      <c r="AF26" s="66"/>
      <c r="AG26" s="66"/>
      <c r="AH26" s="116">
        <f>SUM(ExpenseData[[#This Row],[DC1]:[DC17]])-ExpenseData[[#This Row],[NOFA Total Project Cost (Claim Amount)]]</f>
        <v>0</v>
      </c>
      <c r="AI26" s="67"/>
      <c r="AJ26" s="67"/>
      <c r="AK26" s="67"/>
      <c r="AL26" s="67"/>
      <c r="AM26" s="68"/>
      <c r="AN26" s="47"/>
    </row>
    <row r="27" spans="2:40" x14ac:dyDescent="0.25">
      <c r="B27" s="61">
        <v>19</v>
      </c>
      <c r="C27" s="62"/>
      <c r="D27" s="62"/>
      <c r="E27" s="63"/>
      <c r="F27" s="64"/>
      <c r="G27" s="65"/>
      <c r="H27" s="66"/>
      <c r="I27" s="115">
        <f>SUM(ExpenseData[[#This Row],[DC1]:[DC17]])</f>
        <v>0</v>
      </c>
      <c r="J27" s="117">
        <f>ExpenseData[[#This Row],[NOFA Total Project Cost (Claim Amount)]]</f>
        <v>0</v>
      </c>
      <c r="K27" s="66"/>
      <c r="L27" s="66"/>
      <c r="M27" s="66"/>
      <c r="N27" s="66"/>
      <c r="O27" s="66"/>
      <c r="P27" s="66"/>
      <c r="Q27" s="66"/>
      <c r="R27" s="66"/>
      <c r="S27" s="66"/>
      <c r="T27" s="66"/>
      <c r="U27" s="66"/>
      <c r="V27" s="66"/>
      <c r="W27" s="66"/>
      <c r="X27" s="66"/>
      <c r="Y27" s="66"/>
      <c r="Z27" s="66"/>
      <c r="AA27" s="66"/>
      <c r="AB27" s="66"/>
      <c r="AC27" s="66"/>
      <c r="AD27" s="66"/>
      <c r="AE27" s="66"/>
      <c r="AF27" s="66"/>
      <c r="AG27" s="66"/>
      <c r="AH27" s="116">
        <f>SUM(ExpenseData[[#This Row],[DC1]:[DC17]])-ExpenseData[[#This Row],[NOFA Total Project Cost (Claim Amount)]]</f>
        <v>0</v>
      </c>
      <c r="AI27" s="67"/>
      <c r="AJ27" s="67"/>
      <c r="AK27" s="67"/>
      <c r="AL27" s="67"/>
      <c r="AM27" s="68"/>
      <c r="AN27" s="47"/>
    </row>
    <row r="28" spans="2:40" x14ac:dyDescent="0.25">
      <c r="B28" s="69">
        <v>20</v>
      </c>
      <c r="C28" s="62"/>
      <c r="D28" s="62"/>
      <c r="E28" s="63"/>
      <c r="F28" s="64"/>
      <c r="G28" s="65"/>
      <c r="H28" s="66"/>
      <c r="I28" s="115">
        <f>SUM(ExpenseData[[#This Row],[DC1]:[DC17]])</f>
        <v>0</v>
      </c>
      <c r="J28" s="117">
        <f>ExpenseData[[#This Row],[NOFA Total Project Cost (Claim Amount)]]</f>
        <v>0</v>
      </c>
      <c r="K28" s="66"/>
      <c r="L28" s="66"/>
      <c r="M28" s="66"/>
      <c r="N28" s="66"/>
      <c r="O28" s="66"/>
      <c r="P28" s="66"/>
      <c r="Q28" s="66"/>
      <c r="R28" s="66"/>
      <c r="S28" s="66"/>
      <c r="T28" s="66"/>
      <c r="U28" s="66"/>
      <c r="V28" s="66"/>
      <c r="W28" s="66"/>
      <c r="X28" s="66"/>
      <c r="Y28" s="66"/>
      <c r="Z28" s="66"/>
      <c r="AA28" s="66"/>
      <c r="AB28" s="66"/>
      <c r="AC28" s="66"/>
      <c r="AD28" s="66"/>
      <c r="AE28" s="66"/>
      <c r="AF28" s="66"/>
      <c r="AG28" s="66"/>
      <c r="AH28" s="116">
        <f>SUM(ExpenseData[[#This Row],[DC1]:[DC17]])-ExpenseData[[#This Row],[NOFA Total Project Cost (Claim Amount)]]</f>
        <v>0</v>
      </c>
      <c r="AI28" s="67"/>
      <c r="AJ28" s="67"/>
      <c r="AK28" s="67"/>
      <c r="AL28" s="67"/>
      <c r="AM28" s="68"/>
      <c r="AN28" s="47"/>
    </row>
    <row r="29" spans="2:40" x14ac:dyDescent="0.25">
      <c r="B29" s="61">
        <v>21</v>
      </c>
      <c r="C29" s="62"/>
      <c r="D29" s="62"/>
      <c r="E29" s="63"/>
      <c r="F29" s="64"/>
      <c r="G29" s="65"/>
      <c r="H29" s="66"/>
      <c r="I29" s="115">
        <f>SUM(ExpenseData[[#This Row],[DC1]:[DC17]])</f>
        <v>0</v>
      </c>
      <c r="J29" s="117">
        <f>ExpenseData[[#This Row],[NOFA Total Project Cost (Claim Amount)]]</f>
        <v>0</v>
      </c>
      <c r="K29" s="66"/>
      <c r="L29" s="66"/>
      <c r="M29" s="66"/>
      <c r="N29" s="66"/>
      <c r="O29" s="66"/>
      <c r="P29" s="66"/>
      <c r="Q29" s="66"/>
      <c r="R29" s="66"/>
      <c r="S29" s="66"/>
      <c r="T29" s="66"/>
      <c r="U29" s="66"/>
      <c r="V29" s="66"/>
      <c r="W29" s="66"/>
      <c r="X29" s="66"/>
      <c r="Y29" s="66"/>
      <c r="Z29" s="66"/>
      <c r="AA29" s="66"/>
      <c r="AB29" s="66"/>
      <c r="AC29" s="66"/>
      <c r="AD29" s="66"/>
      <c r="AE29" s="66"/>
      <c r="AF29" s="66"/>
      <c r="AG29" s="66"/>
      <c r="AH29" s="116">
        <f>SUM(ExpenseData[[#This Row],[DC1]:[DC17]])-ExpenseData[[#This Row],[NOFA Total Project Cost (Claim Amount)]]</f>
        <v>0</v>
      </c>
      <c r="AI29" s="67"/>
      <c r="AJ29" s="67"/>
      <c r="AK29" s="67"/>
      <c r="AL29" s="67"/>
      <c r="AM29" s="68"/>
      <c r="AN29" s="47"/>
    </row>
    <row r="30" spans="2:40" x14ac:dyDescent="0.25">
      <c r="B30" s="69">
        <v>22</v>
      </c>
      <c r="C30" s="62"/>
      <c r="D30" s="62"/>
      <c r="E30" s="63"/>
      <c r="F30" s="64"/>
      <c r="G30" s="65"/>
      <c r="H30" s="66"/>
      <c r="I30" s="115">
        <f>SUM(ExpenseData[[#This Row],[DC1]:[DC17]])</f>
        <v>0</v>
      </c>
      <c r="J30" s="117">
        <f>ExpenseData[[#This Row],[NOFA Total Project Cost (Claim Amount)]]</f>
        <v>0</v>
      </c>
      <c r="K30" s="66"/>
      <c r="L30" s="66"/>
      <c r="M30" s="66"/>
      <c r="N30" s="66"/>
      <c r="O30" s="66"/>
      <c r="P30" s="66"/>
      <c r="Q30" s="66"/>
      <c r="R30" s="66"/>
      <c r="S30" s="66"/>
      <c r="T30" s="66"/>
      <c r="U30" s="66"/>
      <c r="V30" s="66"/>
      <c r="W30" s="66"/>
      <c r="X30" s="66"/>
      <c r="Y30" s="66"/>
      <c r="Z30" s="66"/>
      <c r="AA30" s="66"/>
      <c r="AB30" s="66"/>
      <c r="AC30" s="66"/>
      <c r="AD30" s="66"/>
      <c r="AE30" s="66"/>
      <c r="AF30" s="66"/>
      <c r="AG30" s="66"/>
      <c r="AH30" s="116">
        <f>SUM(ExpenseData[[#This Row],[DC1]:[DC17]])-ExpenseData[[#This Row],[NOFA Total Project Cost (Claim Amount)]]</f>
        <v>0</v>
      </c>
      <c r="AI30" s="67"/>
      <c r="AJ30" s="67"/>
      <c r="AK30" s="67"/>
      <c r="AL30" s="67"/>
      <c r="AM30" s="68"/>
      <c r="AN30" s="47"/>
    </row>
    <row r="31" spans="2:40" x14ac:dyDescent="0.25">
      <c r="B31" s="61">
        <v>23</v>
      </c>
      <c r="C31" s="62"/>
      <c r="D31" s="62"/>
      <c r="E31" s="63"/>
      <c r="F31" s="64"/>
      <c r="G31" s="65"/>
      <c r="H31" s="66"/>
      <c r="I31" s="115">
        <f>SUM(ExpenseData[[#This Row],[DC1]:[DC17]])</f>
        <v>0</v>
      </c>
      <c r="J31" s="117">
        <f>ExpenseData[[#This Row],[NOFA Total Project Cost (Claim Amount)]]</f>
        <v>0</v>
      </c>
      <c r="K31" s="66"/>
      <c r="L31" s="66"/>
      <c r="M31" s="66"/>
      <c r="N31" s="66"/>
      <c r="O31" s="66"/>
      <c r="P31" s="66"/>
      <c r="Q31" s="66"/>
      <c r="R31" s="66"/>
      <c r="S31" s="66"/>
      <c r="T31" s="66"/>
      <c r="U31" s="66"/>
      <c r="V31" s="66"/>
      <c r="W31" s="66"/>
      <c r="X31" s="66"/>
      <c r="Y31" s="66"/>
      <c r="Z31" s="66"/>
      <c r="AA31" s="66"/>
      <c r="AB31" s="66"/>
      <c r="AC31" s="66"/>
      <c r="AD31" s="66"/>
      <c r="AE31" s="66"/>
      <c r="AF31" s="66"/>
      <c r="AG31" s="66"/>
      <c r="AH31" s="116">
        <f>SUM(ExpenseData[[#This Row],[DC1]:[DC17]])-ExpenseData[[#This Row],[NOFA Total Project Cost (Claim Amount)]]</f>
        <v>0</v>
      </c>
      <c r="AI31" s="67"/>
      <c r="AJ31" s="67"/>
      <c r="AK31" s="67"/>
      <c r="AL31" s="67"/>
      <c r="AM31" s="68"/>
      <c r="AN31" s="47"/>
    </row>
    <row r="32" spans="2:40" x14ac:dyDescent="0.25">
      <c r="B32" s="69">
        <v>24</v>
      </c>
      <c r="C32" s="62"/>
      <c r="D32" s="62"/>
      <c r="E32" s="63"/>
      <c r="F32" s="64"/>
      <c r="G32" s="65"/>
      <c r="H32" s="66"/>
      <c r="I32" s="115">
        <f>SUM(ExpenseData[[#This Row],[DC1]:[DC17]])</f>
        <v>0</v>
      </c>
      <c r="J32" s="117">
        <f>ExpenseData[[#This Row],[NOFA Total Project Cost (Claim Amount)]]</f>
        <v>0</v>
      </c>
      <c r="K32" s="66"/>
      <c r="L32" s="66"/>
      <c r="M32" s="66"/>
      <c r="N32" s="66"/>
      <c r="O32" s="66"/>
      <c r="P32" s="66"/>
      <c r="Q32" s="66"/>
      <c r="R32" s="66"/>
      <c r="S32" s="66"/>
      <c r="T32" s="66"/>
      <c r="U32" s="66"/>
      <c r="V32" s="66"/>
      <c r="W32" s="66"/>
      <c r="X32" s="66"/>
      <c r="Y32" s="66"/>
      <c r="Z32" s="66"/>
      <c r="AA32" s="66"/>
      <c r="AB32" s="66"/>
      <c r="AC32" s="66"/>
      <c r="AD32" s="66"/>
      <c r="AE32" s="66"/>
      <c r="AF32" s="66"/>
      <c r="AG32" s="66"/>
      <c r="AH32" s="116">
        <f>SUM(ExpenseData[[#This Row],[DC1]:[DC17]])-ExpenseData[[#This Row],[NOFA Total Project Cost (Claim Amount)]]</f>
        <v>0</v>
      </c>
      <c r="AI32" s="67"/>
      <c r="AJ32" s="67"/>
      <c r="AK32" s="67"/>
      <c r="AL32" s="67"/>
      <c r="AM32" s="68"/>
      <c r="AN32" s="47"/>
    </row>
    <row r="33" spans="2:40" x14ac:dyDescent="0.25">
      <c r="B33" s="61">
        <v>25</v>
      </c>
      <c r="C33" s="62"/>
      <c r="D33" s="62"/>
      <c r="E33" s="63"/>
      <c r="F33" s="64"/>
      <c r="G33" s="65"/>
      <c r="H33" s="66"/>
      <c r="I33" s="115">
        <f>SUM(ExpenseData[[#This Row],[DC1]:[DC17]])</f>
        <v>0</v>
      </c>
      <c r="J33" s="117">
        <f>ExpenseData[[#This Row],[NOFA Total Project Cost (Claim Amount)]]</f>
        <v>0</v>
      </c>
      <c r="K33" s="66"/>
      <c r="L33" s="66"/>
      <c r="M33" s="66"/>
      <c r="N33" s="66"/>
      <c r="O33" s="66"/>
      <c r="P33" s="66"/>
      <c r="Q33" s="66"/>
      <c r="R33" s="66"/>
      <c r="S33" s="66"/>
      <c r="T33" s="66"/>
      <c r="U33" s="66"/>
      <c r="V33" s="66"/>
      <c r="W33" s="66"/>
      <c r="X33" s="66"/>
      <c r="Y33" s="66"/>
      <c r="Z33" s="66"/>
      <c r="AA33" s="66"/>
      <c r="AB33" s="66"/>
      <c r="AC33" s="66"/>
      <c r="AD33" s="66"/>
      <c r="AE33" s="66"/>
      <c r="AF33" s="66"/>
      <c r="AG33" s="66"/>
      <c r="AH33" s="116">
        <f>SUM(ExpenseData[[#This Row],[DC1]:[DC17]])-ExpenseData[[#This Row],[NOFA Total Project Cost (Claim Amount)]]</f>
        <v>0</v>
      </c>
      <c r="AI33" s="67"/>
      <c r="AJ33" s="67"/>
      <c r="AK33" s="67"/>
      <c r="AL33" s="67"/>
      <c r="AM33" s="68"/>
      <c r="AN33" s="47"/>
    </row>
    <row r="34" spans="2:40" x14ac:dyDescent="0.25">
      <c r="B34" s="69">
        <v>26</v>
      </c>
      <c r="C34" s="62"/>
      <c r="D34" s="62"/>
      <c r="E34" s="63"/>
      <c r="F34" s="64"/>
      <c r="G34" s="65"/>
      <c r="H34" s="66"/>
      <c r="I34" s="115">
        <f>SUM(ExpenseData[[#This Row],[DC1]:[DC17]])</f>
        <v>0</v>
      </c>
      <c r="J34" s="117">
        <f>ExpenseData[[#This Row],[NOFA Total Project Cost (Claim Amount)]]</f>
        <v>0</v>
      </c>
      <c r="K34" s="66"/>
      <c r="L34" s="66"/>
      <c r="M34" s="66"/>
      <c r="N34" s="66"/>
      <c r="O34" s="66"/>
      <c r="P34" s="66"/>
      <c r="Q34" s="66"/>
      <c r="R34" s="66"/>
      <c r="S34" s="66"/>
      <c r="T34" s="66"/>
      <c r="U34" s="66"/>
      <c r="V34" s="66"/>
      <c r="W34" s="66"/>
      <c r="X34" s="66"/>
      <c r="Y34" s="66"/>
      <c r="Z34" s="66"/>
      <c r="AA34" s="66"/>
      <c r="AB34" s="66"/>
      <c r="AC34" s="66"/>
      <c r="AD34" s="66"/>
      <c r="AE34" s="66"/>
      <c r="AF34" s="66"/>
      <c r="AG34" s="66"/>
      <c r="AH34" s="116">
        <f>SUM(ExpenseData[[#This Row],[DC1]:[DC17]])-ExpenseData[[#This Row],[NOFA Total Project Cost (Claim Amount)]]</f>
        <v>0</v>
      </c>
      <c r="AI34" s="67"/>
      <c r="AJ34" s="67"/>
      <c r="AK34" s="67"/>
      <c r="AL34" s="67"/>
      <c r="AM34" s="68"/>
      <c r="AN34" s="47"/>
    </row>
    <row r="35" spans="2:40" x14ac:dyDescent="0.25">
      <c r="B35" s="61">
        <v>27</v>
      </c>
      <c r="C35" s="62"/>
      <c r="D35" s="62"/>
      <c r="E35" s="63"/>
      <c r="F35" s="64"/>
      <c r="G35" s="65"/>
      <c r="H35" s="66"/>
      <c r="I35" s="115">
        <f>SUM(ExpenseData[[#This Row],[DC1]:[DC17]])</f>
        <v>0</v>
      </c>
      <c r="J35" s="117">
        <f>ExpenseData[[#This Row],[NOFA Total Project Cost (Claim Amount)]]</f>
        <v>0</v>
      </c>
      <c r="K35" s="66"/>
      <c r="L35" s="66"/>
      <c r="M35" s="66"/>
      <c r="N35" s="66"/>
      <c r="O35" s="66"/>
      <c r="P35" s="66"/>
      <c r="Q35" s="66"/>
      <c r="R35" s="66"/>
      <c r="S35" s="66"/>
      <c r="T35" s="66"/>
      <c r="U35" s="66"/>
      <c r="V35" s="66"/>
      <c r="W35" s="66"/>
      <c r="X35" s="66"/>
      <c r="Y35" s="66"/>
      <c r="Z35" s="66"/>
      <c r="AA35" s="66"/>
      <c r="AB35" s="66"/>
      <c r="AC35" s="66"/>
      <c r="AD35" s="66"/>
      <c r="AE35" s="66"/>
      <c r="AF35" s="66"/>
      <c r="AG35" s="66"/>
      <c r="AH35" s="116">
        <f>SUM(ExpenseData[[#This Row],[DC1]:[DC17]])-ExpenseData[[#This Row],[NOFA Total Project Cost (Claim Amount)]]</f>
        <v>0</v>
      </c>
      <c r="AI35" s="67"/>
      <c r="AJ35" s="67"/>
      <c r="AK35" s="67"/>
      <c r="AL35" s="67"/>
      <c r="AM35" s="68"/>
      <c r="AN35" s="47"/>
    </row>
    <row r="36" spans="2:40" x14ac:dyDescent="0.25">
      <c r="B36" s="69">
        <v>28</v>
      </c>
      <c r="C36" s="62"/>
      <c r="D36" s="62"/>
      <c r="E36" s="63"/>
      <c r="F36" s="64"/>
      <c r="G36" s="65"/>
      <c r="H36" s="66"/>
      <c r="I36" s="115">
        <f>SUM(ExpenseData[[#This Row],[DC1]:[DC17]])</f>
        <v>0</v>
      </c>
      <c r="J36" s="117">
        <f>ExpenseData[[#This Row],[NOFA Total Project Cost (Claim Amount)]]</f>
        <v>0</v>
      </c>
      <c r="K36" s="66"/>
      <c r="L36" s="66"/>
      <c r="M36" s="66"/>
      <c r="N36" s="66"/>
      <c r="O36" s="66"/>
      <c r="P36" s="66"/>
      <c r="Q36" s="66"/>
      <c r="R36" s="66"/>
      <c r="S36" s="66"/>
      <c r="T36" s="66"/>
      <c r="U36" s="66"/>
      <c r="V36" s="66"/>
      <c r="W36" s="66"/>
      <c r="X36" s="66"/>
      <c r="Y36" s="66"/>
      <c r="Z36" s="66"/>
      <c r="AA36" s="66"/>
      <c r="AB36" s="66"/>
      <c r="AC36" s="66"/>
      <c r="AD36" s="66"/>
      <c r="AE36" s="66"/>
      <c r="AF36" s="66"/>
      <c r="AG36" s="66"/>
      <c r="AH36" s="116">
        <f>SUM(ExpenseData[[#This Row],[DC1]:[DC17]])-ExpenseData[[#This Row],[NOFA Total Project Cost (Claim Amount)]]</f>
        <v>0</v>
      </c>
      <c r="AI36" s="67"/>
      <c r="AJ36" s="67"/>
      <c r="AK36" s="67"/>
      <c r="AL36" s="67"/>
      <c r="AM36" s="68"/>
      <c r="AN36" s="47"/>
    </row>
    <row r="37" spans="2:40" x14ac:dyDescent="0.25">
      <c r="B37" s="61">
        <v>29</v>
      </c>
      <c r="C37" s="62"/>
      <c r="D37" s="62"/>
      <c r="E37" s="63"/>
      <c r="F37" s="64"/>
      <c r="G37" s="65"/>
      <c r="H37" s="66"/>
      <c r="I37" s="115">
        <f>SUM(ExpenseData[[#This Row],[DC1]:[DC17]])</f>
        <v>0</v>
      </c>
      <c r="J37" s="117">
        <f>ExpenseData[[#This Row],[NOFA Total Project Cost (Claim Amount)]]</f>
        <v>0</v>
      </c>
      <c r="K37" s="66"/>
      <c r="L37" s="66"/>
      <c r="M37" s="66"/>
      <c r="N37" s="66"/>
      <c r="O37" s="66"/>
      <c r="P37" s="66"/>
      <c r="Q37" s="66"/>
      <c r="R37" s="66"/>
      <c r="S37" s="66"/>
      <c r="T37" s="66"/>
      <c r="U37" s="66"/>
      <c r="V37" s="66"/>
      <c r="W37" s="66"/>
      <c r="X37" s="66"/>
      <c r="Y37" s="66"/>
      <c r="Z37" s="66"/>
      <c r="AA37" s="66"/>
      <c r="AB37" s="66"/>
      <c r="AC37" s="66"/>
      <c r="AD37" s="66"/>
      <c r="AE37" s="66"/>
      <c r="AF37" s="66"/>
      <c r="AG37" s="66"/>
      <c r="AH37" s="116">
        <f>SUM(ExpenseData[[#This Row],[DC1]:[DC17]])-ExpenseData[[#This Row],[NOFA Total Project Cost (Claim Amount)]]</f>
        <v>0</v>
      </c>
      <c r="AI37" s="67"/>
      <c r="AJ37" s="67"/>
      <c r="AK37" s="67"/>
      <c r="AL37" s="67"/>
      <c r="AM37" s="68"/>
      <c r="AN37" s="47"/>
    </row>
    <row r="38" spans="2:40" x14ac:dyDescent="0.25">
      <c r="B38" s="69">
        <v>30</v>
      </c>
      <c r="C38" s="62"/>
      <c r="D38" s="62"/>
      <c r="E38" s="63"/>
      <c r="F38" s="64"/>
      <c r="G38" s="65"/>
      <c r="H38" s="66"/>
      <c r="I38" s="115">
        <f>SUM(ExpenseData[[#This Row],[DC1]:[DC17]])</f>
        <v>0</v>
      </c>
      <c r="J38" s="117">
        <f>ExpenseData[[#This Row],[NOFA Total Project Cost (Claim Amount)]]</f>
        <v>0</v>
      </c>
      <c r="K38" s="66"/>
      <c r="L38" s="66"/>
      <c r="M38" s="66"/>
      <c r="N38" s="66"/>
      <c r="O38" s="66"/>
      <c r="P38" s="66"/>
      <c r="Q38" s="66"/>
      <c r="R38" s="66"/>
      <c r="S38" s="66"/>
      <c r="T38" s="66"/>
      <c r="U38" s="66"/>
      <c r="V38" s="66"/>
      <c r="W38" s="66"/>
      <c r="X38" s="66"/>
      <c r="Y38" s="66"/>
      <c r="Z38" s="66"/>
      <c r="AA38" s="66"/>
      <c r="AB38" s="66"/>
      <c r="AC38" s="66"/>
      <c r="AD38" s="66"/>
      <c r="AE38" s="66"/>
      <c r="AF38" s="66"/>
      <c r="AG38" s="66"/>
      <c r="AH38" s="116">
        <f>SUM(ExpenseData[[#This Row],[DC1]:[DC17]])-ExpenseData[[#This Row],[NOFA Total Project Cost (Claim Amount)]]</f>
        <v>0</v>
      </c>
      <c r="AI38" s="67"/>
      <c r="AJ38" s="67"/>
      <c r="AK38" s="67"/>
      <c r="AL38" s="67"/>
      <c r="AM38" s="68"/>
      <c r="AN38" s="47"/>
    </row>
    <row r="39" spans="2:40" x14ac:dyDescent="0.25">
      <c r="B39" s="61">
        <v>31</v>
      </c>
      <c r="C39" s="62"/>
      <c r="D39" s="62"/>
      <c r="E39" s="63"/>
      <c r="F39" s="64"/>
      <c r="G39" s="65"/>
      <c r="H39" s="66"/>
      <c r="I39" s="115">
        <f>SUM(ExpenseData[[#This Row],[DC1]:[DC17]])</f>
        <v>0</v>
      </c>
      <c r="J39" s="117">
        <f>ExpenseData[[#This Row],[NOFA Total Project Cost (Claim Amount)]]</f>
        <v>0</v>
      </c>
      <c r="K39" s="66"/>
      <c r="L39" s="66"/>
      <c r="M39" s="66"/>
      <c r="N39" s="66"/>
      <c r="O39" s="66"/>
      <c r="P39" s="66"/>
      <c r="Q39" s="66"/>
      <c r="R39" s="66"/>
      <c r="S39" s="66"/>
      <c r="T39" s="66"/>
      <c r="U39" s="66"/>
      <c r="V39" s="66"/>
      <c r="W39" s="66"/>
      <c r="X39" s="66"/>
      <c r="Y39" s="66"/>
      <c r="Z39" s="66"/>
      <c r="AA39" s="66"/>
      <c r="AB39" s="66"/>
      <c r="AC39" s="66"/>
      <c r="AD39" s="66"/>
      <c r="AE39" s="66"/>
      <c r="AF39" s="66"/>
      <c r="AG39" s="66"/>
      <c r="AH39" s="116">
        <f>SUM(ExpenseData[[#This Row],[DC1]:[DC17]])-ExpenseData[[#This Row],[NOFA Total Project Cost (Claim Amount)]]</f>
        <v>0</v>
      </c>
      <c r="AI39" s="67"/>
      <c r="AJ39" s="67"/>
      <c r="AK39" s="67"/>
      <c r="AL39" s="67"/>
      <c r="AM39" s="68"/>
      <c r="AN39" s="47"/>
    </row>
    <row r="40" spans="2:40" x14ac:dyDescent="0.25">
      <c r="B40" s="69">
        <v>32</v>
      </c>
      <c r="C40" s="62"/>
      <c r="D40" s="62"/>
      <c r="E40" s="63"/>
      <c r="F40" s="64"/>
      <c r="G40" s="65"/>
      <c r="H40" s="66"/>
      <c r="I40" s="115">
        <f>SUM(ExpenseData[[#This Row],[DC1]:[DC17]])</f>
        <v>0</v>
      </c>
      <c r="J40" s="117">
        <f>ExpenseData[[#This Row],[NOFA Total Project Cost (Claim Amount)]]</f>
        <v>0</v>
      </c>
      <c r="K40" s="66"/>
      <c r="L40" s="66"/>
      <c r="M40" s="66"/>
      <c r="N40" s="66"/>
      <c r="O40" s="66"/>
      <c r="P40" s="66"/>
      <c r="Q40" s="66"/>
      <c r="R40" s="66"/>
      <c r="S40" s="66"/>
      <c r="T40" s="66"/>
      <c r="U40" s="66"/>
      <c r="V40" s="66"/>
      <c r="W40" s="66"/>
      <c r="X40" s="66"/>
      <c r="Y40" s="66"/>
      <c r="Z40" s="66"/>
      <c r="AA40" s="66"/>
      <c r="AB40" s="66"/>
      <c r="AC40" s="66"/>
      <c r="AD40" s="66"/>
      <c r="AE40" s="66"/>
      <c r="AF40" s="66"/>
      <c r="AG40" s="66"/>
      <c r="AH40" s="116">
        <f>SUM(ExpenseData[[#This Row],[DC1]:[DC17]])-ExpenseData[[#This Row],[NOFA Total Project Cost (Claim Amount)]]</f>
        <v>0</v>
      </c>
      <c r="AI40" s="67"/>
      <c r="AJ40" s="67"/>
      <c r="AK40" s="67"/>
      <c r="AL40" s="67"/>
      <c r="AM40" s="68"/>
      <c r="AN40" s="47"/>
    </row>
    <row r="41" spans="2:40" x14ac:dyDescent="0.25">
      <c r="B41" s="61">
        <v>33</v>
      </c>
      <c r="C41" s="62"/>
      <c r="D41" s="62"/>
      <c r="E41" s="63"/>
      <c r="F41" s="64"/>
      <c r="G41" s="65"/>
      <c r="H41" s="66"/>
      <c r="I41" s="115">
        <f>SUM(ExpenseData[[#This Row],[DC1]:[DC17]])</f>
        <v>0</v>
      </c>
      <c r="J41" s="117">
        <f>ExpenseData[[#This Row],[NOFA Total Project Cost (Claim Amount)]]</f>
        <v>0</v>
      </c>
      <c r="K41" s="66"/>
      <c r="L41" s="66"/>
      <c r="M41" s="66"/>
      <c r="N41" s="66"/>
      <c r="O41" s="66"/>
      <c r="P41" s="66"/>
      <c r="Q41" s="66"/>
      <c r="R41" s="66"/>
      <c r="S41" s="66"/>
      <c r="T41" s="66"/>
      <c r="U41" s="66"/>
      <c r="V41" s="66"/>
      <c r="W41" s="66"/>
      <c r="X41" s="66"/>
      <c r="Y41" s="66"/>
      <c r="Z41" s="66"/>
      <c r="AA41" s="66"/>
      <c r="AB41" s="66"/>
      <c r="AC41" s="66"/>
      <c r="AD41" s="66"/>
      <c r="AE41" s="66"/>
      <c r="AF41" s="66"/>
      <c r="AG41" s="66"/>
      <c r="AH41" s="116">
        <f>SUM(ExpenseData[[#This Row],[DC1]:[DC17]])-ExpenseData[[#This Row],[NOFA Total Project Cost (Claim Amount)]]</f>
        <v>0</v>
      </c>
      <c r="AI41" s="67"/>
      <c r="AJ41" s="67"/>
      <c r="AK41" s="67"/>
      <c r="AL41" s="67"/>
      <c r="AM41" s="68"/>
      <c r="AN41" s="47"/>
    </row>
    <row r="42" spans="2:40" x14ac:dyDescent="0.25">
      <c r="B42" s="69">
        <v>34</v>
      </c>
      <c r="C42" s="62"/>
      <c r="D42" s="62"/>
      <c r="E42" s="63"/>
      <c r="F42" s="64"/>
      <c r="G42" s="65"/>
      <c r="H42" s="66"/>
      <c r="I42" s="115">
        <f>SUM(ExpenseData[[#This Row],[DC1]:[DC17]])</f>
        <v>0</v>
      </c>
      <c r="J42" s="117">
        <f>ExpenseData[[#This Row],[NOFA Total Project Cost (Claim Amount)]]</f>
        <v>0</v>
      </c>
      <c r="K42" s="66"/>
      <c r="L42" s="66"/>
      <c r="M42" s="66"/>
      <c r="N42" s="66"/>
      <c r="O42" s="66"/>
      <c r="P42" s="66"/>
      <c r="Q42" s="66"/>
      <c r="R42" s="66"/>
      <c r="S42" s="66"/>
      <c r="T42" s="66"/>
      <c r="U42" s="66"/>
      <c r="V42" s="66"/>
      <c r="W42" s="66"/>
      <c r="X42" s="66"/>
      <c r="Y42" s="66"/>
      <c r="Z42" s="66"/>
      <c r="AA42" s="66"/>
      <c r="AB42" s="66"/>
      <c r="AC42" s="66"/>
      <c r="AD42" s="66"/>
      <c r="AE42" s="66"/>
      <c r="AF42" s="66"/>
      <c r="AG42" s="66"/>
      <c r="AH42" s="116">
        <f>SUM(ExpenseData[[#This Row],[DC1]:[DC17]])-ExpenseData[[#This Row],[NOFA Total Project Cost (Claim Amount)]]</f>
        <v>0</v>
      </c>
      <c r="AI42" s="67"/>
      <c r="AJ42" s="67"/>
      <c r="AK42" s="67"/>
      <c r="AL42" s="67"/>
      <c r="AM42" s="68"/>
      <c r="AN42" s="47"/>
    </row>
    <row r="43" spans="2:40" x14ac:dyDescent="0.25">
      <c r="B43" s="61">
        <v>35</v>
      </c>
      <c r="C43" s="62"/>
      <c r="D43" s="62"/>
      <c r="E43" s="63"/>
      <c r="F43" s="64"/>
      <c r="G43" s="65"/>
      <c r="H43" s="66"/>
      <c r="I43" s="115">
        <f>SUM(ExpenseData[[#This Row],[DC1]:[DC17]])</f>
        <v>0</v>
      </c>
      <c r="J43" s="117">
        <f>ExpenseData[[#This Row],[NOFA Total Project Cost (Claim Amount)]]</f>
        <v>0</v>
      </c>
      <c r="K43" s="66"/>
      <c r="L43" s="66"/>
      <c r="M43" s="66"/>
      <c r="N43" s="66"/>
      <c r="O43" s="66"/>
      <c r="P43" s="66"/>
      <c r="Q43" s="66"/>
      <c r="R43" s="66"/>
      <c r="S43" s="66"/>
      <c r="T43" s="66"/>
      <c r="U43" s="66"/>
      <c r="V43" s="66"/>
      <c r="W43" s="66"/>
      <c r="X43" s="66"/>
      <c r="Y43" s="66"/>
      <c r="Z43" s="66"/>
      <c r="AA43" s="66"/>
      <c r="AB43" s="66"/>
      <c r="AC43" s="66"/>
      <c r="AD43" s="66"/>
      <c r="AE43" s="66"/>
      <c r="AF43" s="66"/>
      <c r="AG43" s="66"/>
      <c r="AH43" s="116">
        <f>SUM(ExpenseData[[#This Row],[DC1]:[DC17]])-ExpenseData[[#This Row],[NOFA Total Project Cost (Claim Amount)]]</f>
        <v>0</v>
      </c>
      <c r="AI43" s="67"/>
      <c r="AJ43" s="67"/>
      <c r="AK43" s="67"/>
      <c r="AL43" s="67"/>
      <c r="AM43" s="68"/>
      <c r="AN43" s="47"/>
    </row>
    <row r="44" spans="2:40" x14ac:dyDescent="0.25">
      <c r="B44" s="69">
        <v>36</v>
      </c>
      <c r="C44" s="62"/>
      <c r="D44" s="62"/>
      <c r="E44" s="63"/>
      <c r="F44" s="64"/>
      <c r="G44" s="65"/>
      <c r="H44" s="66"/>
      <c r="I44" s="115">
        <f>SUM(ExpenseData[[#This Row],[DC1]:[DC17]])</f>
        <v>0</v>
      </c>
      <c r="J44" s="117">
        <f>ExpenseData[[#This Row],[NOFA Total Project Cost (Claim Amount)]]</f>
        <v>0</v>
      </c>
      <c r="K44" s="66"/>
      <c r="L44" s="66"/>
      <c r="M44" s="66"/>
      <c r="N44" s="66"/>
      <c r="O44" s="66"/>
      <c r="P44" s="66"/>
      <c r="Q44" s="66"/>
      <c r="R44" s="66"/>
      <c r="S44" s="66"/>
      <c r="T44" s="66"/>
      <c r="U44" s="66"/>
      <c r="V44" s="66"/>
      <c r="W44" s="66"/>
      <c r="X44" s="66"/>
      <c r="Y44" s="66"/>
      <c r="Z44" s="66"/>
      <c r="AA44" s="66"/>
      <c r="AB44" s="66"/>
      <c r="AC44" s="66"/>
      <c r="AD44" s="66"/>
      <c r="AE44" s="66"/>
      <c r="AF44" s="66"/>
      <c r="AG44" s="66"/>
      <c r="AH44" s="116">
        <f>SUM(ExpenseData[[#This Row],[DC1]:[DC17]])-ExpenseData[[#This Row],[NOFA Total Project Cost (Claim Amount)]]</f>
        <v>0</v>
      </c>
      <c r="AI44" s="67"/>
      <c r="AJ44" s="67"/>
      <c r="AK44" s="67"/>
      <c r="AL44" s="67"/>
      <c r="AM44" s="68"/>
      <c r="AN44" s="47"/>
    </row>
    <row r="45" spans="2:40" x14ac:dyDescent="0.25">
      <c r="B45" s="61">
        <v>37</v>
      </c>
      <c r="C45" s="62"/>
      <c r="D45" s="62"/>
      <c r="E45" s="63"/>
      <c r="F45" s="64"/>
      <c r="G45" s="65"/>
      <c r="H45" s="66"/>
      <c r="I45" s="115">
        <f>SUM(ExpenseData[[#This Row],[DC1]:[DC17]])</f>
        <v>0</v>
      </c>
      <c r="J45" s="117">
        <f>ExpenseData[[#This Row],[NOFA Total Project Cost (Claim Amount)]]</f>
        <v>0</v>
      </c>
      <c r="K45" s="66"/>
      <c r="L45" s="66"/>
      <c r="M45" s="66"/>
      <c r="N45" s="66"/>
      <c r="O45" s="66"/>
      <c r="P45" s="66"/>
      <c r="Q45" s="66"/>
      <c r="R45" s="66"/>
      <c r="S45" s="66"/>
      <c r="T45" s="66"/>
      <c r="U45" s="66"/>
      <c r="V45" s="66"/>
      <c r="W45" s="66"/>
      <c r="X45" s="66"/>
      <c r="Y45" s="66"/>
      <c r="Z45" s="66"/>
      <c r="AA45" s="66"/>
      <c r="AB45" s="66"/>
      <c r="AC45" s="66"/>
      <c r="AD45" s="66"/>
      <c r="AE45" s="66"/>
      <c r="AF45" s="66"/>
      <c r="AG45" s="66"/>
      <c r="AH45" s="116">
        <f>SUM(ExpenseData[[#This Row],[DC1]:[DC17]])-ExpenseData[[#This Row],[NOFA Total Project Cost (Claim Amount)]]</f>
        <v>0</v>
      </c>
      <c r="AI45" s="67"/>
      <c r="AJ45" s="67"/>
      <c r="AK45" s="67"/>
      <c r="AL45" s="67"/>
      <c r="AM45" s="68"/>
      <c r="AN45" s="47"/>
    </row>
    <row r="46" spans="2:40" x14ac:dyDescent="0.25">
      <c r="B46" s="69">
        <v>38</v>
      </c>
      <c r="C46" s="62"/>
      <c r="D46" s="62"/>
      <c r="E46" s="63"/>
      <c r="F46" s="64"/>
      <c r="G46" s="65"/>
      <c r="H46" s="66"/>
      <c r="I46" s="115">
        <f>SUM(ExpenseData[[#This Row],[DC1]:[DC17]])</f>
        <v>0</v>
      </c>
      <c r="J46" s="117">
        <f>ExpenseData[[#This Row],[NOFA Total Project Cost (Claim Amount)]]</f>
        <v>0</v>
      </c>
      <c r="K46" s="66"/>
      <c r="L46" s="66"/>
      <c r="M46" s="66"/>
      <c r="N46" s="66"/>
      <c r="O46" s="66"/>
      <c r="P46" s="66"/>
      <c r="Q46" s="66"/>
      <c r="R46" s="66"/>
      <c r="S46" s="66"/>
      <c r="T46" s="66"/>
      <c r="U46" s="66"/>
      <c r="V46" s="66"/>
      <c r="W46" s="66"/>
      <c r="X46" s="66"/>
      <c r="Y46" s="66"/>
      <c r="Z46" s="66"/>
      <c r="AA46" s="66"/>
      <c r="AB46" s="66"/>
      <c r="AC46" s="66"/>
      <c r="AD46" s="66"/>
      <c r="AE46" s="66"/>
      <c r="AF46" s="66"/>
      <c r="AG46" s="66"/>
      <c r="AH46" s="116">
        <f>SUM(ExpenseData[[#This Row],[DC1]:[DC17]])-ExpenseData[[#This Row],[NOFA Total Project Cost (Claim Amount)]]</f>
        <v>0</v>
      </c>
      <c r="AI46" s="67"/>
      <c r="AJ46" s="67"/>
      <c r="AK46" s="67"/>
      <c r="AL46" s="67"/>
      <c r="AM46" s="68"/>
      <c r="AN46" s="47"/>
    </row>
    <row r="47" spans="2:40" x14ac:dyDescent="0.25">
      <c r="B47" s="61">
        <v>39</v>
      </c>
      <c r="C47" s="62"/>
      <c r="D47" s="62"/>
      <c r="E47" s="63"/>
      <c r="F47" s="64"/>
      <c r="G47" s="65"/>
      <c r="H47" s="66"/>
      <c r="I47" s="115">
        <f>SUM(ExpenseData[[#This Row],[DC1]:[DC17]])</f>
        <v>0</v>
      </c>
      <c r="J47" s="117">
        <f>ExpenseData[[#This Row],[NOFA Total Project Cost (Claim Amount)]]</f>
        <v>0</v>
      </c>
      <c r="K47" s="66"/>
      <c r="L47" s="66"/>
      <c r="M47" s="66"/>
      <c r="N47" s="66"/>
      <c r="O47" s="66"/>
      <c r="P47" s="66"/>
      <c r="Q47" s="66"/>
      <c r="R47" s="66"/>
      <c r="S47" s="66"/>
      <c r="T47" s="66"/>
      <c r="U47" s="66"/>
      <c r="V47" s="66"/>
      <c r="W47" s="66"/>
      <c r="X47" s="66"/>
      <c r="Y47" s="66"/>
      <c r="Z47" s="66"/>
      <c r="AA47" s="66"/>
      <c r="AB47" s="66"/>
      <c r="AC47" s="66"/>
      <c r="AD47" s="66"/>
      <c r="AE47" s="66"/>
      <c r="AF47" s="66"/>
      <c r="AG47" s="66"/>
      <c r="AH47" s="116">
        <f>SUM(ExpenseData[[#This Row],[DC1]:[DC17]])-ExpenseData[[#This Row],[NOFA Total Project Cost (Claim Amount)]]</f>
        <v>0</v>
      </c>
      <c r="AI47" s="67"/>
      <c r="AJ47" s="67"/>
      <c r="AK47" s="67"/>
      <c r="AL47" s="67"/>
      <c r="AM47" s="68"/>
      <c r="AN47" s="47"/>
    </row>
    <row r="48" spans="2:40" x14ac:dyDescent="0.25">
      <c r="B48" s="69">
        <v>40</v>
      </c>
      <c r="C48" s="62"/>
      <c r="D48" s="62"/>
      <c r="E48" s="63"/>
      <c r="F48" s="64"/>
      <c r="G48" s="65"/>
      <c r="H48" s="66"/>
      <c r="I48" s="115">
        <f>SUM(ExpenseData[[#This Row],[DC1]:[DC17]])</f>
        <v>0</v>
      </c>
      <c r="J48" s="117">
        <f>ExpenseData[[#This Row],[NOFA Total Project Cost (Claim Amount)]]</f>
        <v>0</v>
      </c>
      <c r="K48" s="66"/>
      <c r="L48" s="66"/>
      <c r="M48" s="66"/>
      <c r="N48" s="66"/>
      <c r="O48" s="66"/>
      <c r="P48" s="66"/>
      <c r="Q48" s="66"/>
      <c r="R48" s="66"/>
      <c r="S48" s="66"/>
      <c r="T48" s="66"/>
      <c r="U48" s="66"/>
      <c r="V48" s="66"/>
      <c r="W48" s="66"/>
      <c r="X48" s="66"/>
      <c r="Y48" s="66"/>
      <c r="Z48" s="66"/>
      <c r="AA48" s="66"/>
      <c r="AB48" s="66"/>
      <c r="AC48" s="66"/>
      <c r="AD48" s="66"/>
      <c r="AE48" s="66"/>
      <c r="AF48" s="66"/>
      <c r="AG48" s="66"/>
      <c r="AH48" s="116">
        <f>SUM(ExpenseData[[#This Row],[DC1]:[DC17]])-ExpenseData[[#This Row],[NOFA Total Project Cost (Claim Amount)]]</f>
        <v>0</v>
      </c>
      <c r="AI48" s="67"/>
      <c r="AJ48" s="67"/>
      <c r="AK48" s="67"/>
      <c r="AL48" s="67"/>
      <c r="AM48" s="68"/>
      <c r="AN48" s="47"/>
    </row>
    <row r="49" spans="2:40" x14ac:dyDescent="0.25">
      <c r="B49" s="61">
        <v>41</v>
      </c>
      <c r="C49" s="62"/>
      <c r="D49" s="62"/>
      <c r="E49" s="63"/>
      <c r="F49" s="64"/>
      <c r="G49" s="65"/>
      <c r="H49" s="66"/>
      <c r="I49" s="115">
        <f>SUM(ExpenseData[[#This Row],[DC1]:[DC17]])</f>
        <v>0</v>
      </c>
      <c r="J49" s="117">
        <f>ExpenseData[[#This Row],[NOFA Total Project Cost (Claim Amount)]]</f>
        <v>0</v>
      </c>
      <c r="K49" s="66"/>
      <c r="L49" s="66"/>
      <c r="M49" s="66"/>
      <c r="N49" s="66"/>
      <c r="O49" s="66"/>
      <c r="P49" s="66"/>
      <c r="Q49" s="66"/>
      <c r="R49" s="66"/>
      <c r="S49" s="66"/>
      <c r="T49" s="66"/>
      <c r="U49" s="66"/>
      <c r="V49" s="66"/>
      <c r="W49" s="66"/>
      <c r="X49" s="66"/>
      <c r="Y49" s="66"/>
      <c r="Z49" s="66"/>
      <c r="AA49" s="66"/>
      <c r="AB49" s="66"/>
      <c r="AC49" s="66"/>
      <c r="AD49" s="66"/>
      <c r="AE49" s="66"/>
      <c r="AF49" s="66"/>
      <c r="AG49" s="66"/>
      <c r="AH49" s="116">
        <f>SUM(ExpenseData[[#This Row],[DC1]:[DC17]])-ExpenseData[[#This Row],[NOFA Total Project Cost (Claim Amount)]]</f>
        <v>0</v>
      </c>
      <c r="AI49" s="67"/>
      <c r="AJ49" s="67"/>
      <c r="AK49" s="67"/>
      <c r="AL49" s="67"/>
      <c r="AM49" s="68"/>
      <c r="AN49" s="47"/>
    </row>
    <row r="50" spans="2:40" x14ac:dyDescent="0.25">
      <c r="B50" s="69">
        <v>42</v>
      </c>
      <c r="C50" s="62"/>
      <c r="D50" s="62"/>
      <c r="E50" s="63"/>
      <c r="F50" s="64"/>
      <c r="G50" s="65"/>
      <c r="H50" s="66"/>
      <c r="I50" s="115">
        <f>SUM(ExpenseData[[#This Row],[DC1]:[DC17]])</f>
        <v>0</v>
      </c>
      <c r="J50" s="117">
        <f>ExpenseData[[#This Row],[NOFA Total Project Cost (Claim Amount)]]</f>
        <v>0</v>
      </c>
      <c r="K50" s="66"/>
      <c r="L50" s="66"/>
      <c r="M50" s="66"/>
      <c r="N50" s="66"/>
      <c r="O50" s="66"/>
      <c r="P50" s="66"/>
      <c r="Q50" s="66"/>
      <c r="R50" s="66"/>
      <c r="S50" s="66"/>
      <c r="T50" s="66"/>
      <c r="U50" s="66"/>
      <c r="V50" s="66"/>
      <c r="W50" s="66"/>
      <c r="X50" s="66"/>
      <c r="Y50" s="66"/>
      <c r="Z50" s="66"/>
      <c r="AA50" s="66"/>
      <c r="AB50" s="66"/>
      <c r="AC50" s="66"/>
      <c r="AD50" s="66"/>
      <c r="AE50" s="66"/>
      <c r="AF50" s="66"/>
      <c r="AG50" s="66"/>
      <c r="AH50" s="116">
        <f>SUM(ExpenseData[[#This Row],[DC1]:[DC17]])-ExpenseData[[#This Row],[NOFA Total Project Cost (Claim Amount)]]</f>
        <v>0</v>
      </c>
      <c r="AI50" s="67"/>
      <c r="AJ50" s="67"/>
      <c r="AK50" s="67"/>
      <c r="AL50" s="67"/>
      <c r="AM50" s="68"/>
      <c r="AN50" s="47"/>
    </row>
    <row r="51" spans="2:40" x14ac:dyDescent="0.25">
      <c r="B51" s="61">
        <v>43</v>
      </c>
      <c r="C51" s="62"/>
      <c r="D51" s="62"/>
      <c r="E51" s="63"/>
      <c r="F51" s="64"/>
      <c r="G51" s="65"/>
      <c r="H51" s="66"/>
      <c r="I51" s="115">
        <f>SUM(ExpenseData[[#This Row],[DC1]:[DC17]])</f>
        <v>0</v>
      </c>
      <c r="J51" s="117">
        <f>ExpenseData[[#This Row],[NOFA Total Project Cost (Claim Amount)]]</f>
        <v>0</v>
      </c>
      <c r="K51" s="66"/>
      <c r="L51" s="66"/>
      <c r="M51" s="66"/>
      <c r="N51" s="66"/>
      <c r="O51" s="66"/>
      <c r="P51" s="66"/>
      <c r="Q51" s="66"/>
      <c r="R51" s="66"/>
      <c r="S51" s="66"/>
      <c r="T51" s="66"/>
      <c r="U51" s="66"/>
      <c r="V51" s="66"/>
      <c r="W51" s="66"/>
      <c r="X51" s="66"/>
      <c r="Y51" s="66"/>
      <c r="Z51" s="66"/>
      <c r="AA51" s="66"/>
      <c r="AB51" s="66"/>
      <c r="AC51" s="66"/>
      <c r="AD51" s="66"/>
      <c r="AE51" s="66"/>
      <c r="AF51" s="66"/>
      <c r="AG51" s="66"/>
      <c r="AH51" s="116">
        <f>SUM(ExpenseData[[#This Row],[DC1]:[DC17]])-ExpenseData[[#This Row],[NOFA Total Project Cost (Claim Amount)]]</f>
        <v>0</v>
      </c>
      <c r="AI51" s="67"/>
      <c r="AJ51" s="67"/>
      <c r="AK51" s="67"/>
      <c r="AL51" s="67"/>
      <c r="AM51" s="68"/>
      <c r="AN51" s="47"/>
    </row>
    <row r="52" spans="2:40" x14ac:dyDescent="0.25">
      <c r="B52" s="69">
        <v>44</v>
      </c>
      <c r="C52" s="62"/>
      <c r="D52" s="62"/>
      <c r="E52" s="63"/>
      <c r="F52" s="64"/>
      <c r="G52" s="65"/>
      <c r="H52" s="66"/>
      <c r="I52" s="115">
        <f>SUM(ExpenseData[[#This Row],[DC1]:[DC17]])</f>
        <v>0</v>
      </c>
      <c r="J52" s="117">
        <f>ExpenseData[[#This Row],[NOFA Total Project Cost (Claim Amount)]]</f>
        <v>0</v>
      </c>
      <c r="K52" s="66"/>
      <c r="L52" s="66"/>
      <c r="M52" s="66"/>
      <c r="N52" s="66"/>
      <c r="O52" s="66"/>
      <c r="P52" s="66"/>
      <c r="Q52" s="66"/>
      <c r="R52" s="66"/>
      <c r="S52" s="66"/>
      <c r="T52" s="66"/>
      <c r="U52" s="66"/>
      <c r="V52" s="66"/>
      <c r="W52" s="66"/>
      <c r="X52" s="66"/>
      <c r="Y52" s="66"/>
      <c r="Z52" s="66"/>
      <c r="AA52" s="66"/>
      <c r="AB52" s="66"/>
      <c r="AC52" s="66"/>
      <c r="AD52" s="66"/>
      <c r="AE52" s="66"/>
      <c r="AF52" s="66"/>
      <c r="AG52" s="66"/>
      <c r="AH52" s="116">
        <f>SUM(ExpenseData[[#This Row],[DC1]:[DC17]])-ExpenseData[[#This Row],[NOFA Total Project Cost (Claim Amount)]]</f>
        <v>0</v>
      </c>
      <c r="AI52" s="67"/>
      <c r="AJ52" s="67"/>
      <c r="AK52" s="67"/>
      <c r="AL52" s="67"/>
      <c r="AM52" s="68"/>
      <c r="AN52" s="47"/>
    </row>
    <row r="53" spans="2:40" x14ac:dyDescent="0.25">
      <c r="B53" s="61">
        <v>45</v>
      </c>
      <c r="C53" s="62"/>
      <c r="D53" s="62"/>
      <c r="E53" s="63"/>
      <c r="F53" s="64"/>
      <c r="G53" s="65"/>
      <c r="H53" s="66"/>
      <c r="I53" s="115">
        <f>SUM(ExpenseData[[#This Row],[DC1]:[DC17]])</f>
        <v>0</v>
      </c>
      <c r="J53" s="117">
        <f>ExpenseData[[#This Row],[NOFA Total Project Cost (Claim Amount)]]</f>
        <v>0</v>
      </c>
      <c r="K53" s="66"/>
      <c r="L53" s="66"/>
      <c r="M53" s="66"/>
      <c r="N53" s="66"/>
      <c r="O53" s="66"/>
      <c r="P53" s="66"/>
      <c r="Q53" s="66"/>
      <c r="R53" s="66"/>
      <c r="S53" s="66"/>
      <c r="T53" s="66"/>
      <c r="U53" s="66"/>
      <c r="V53" s="66"/>
      <c r="W53" s="66"/>
      <c r="X53" s="66"/>
      <c r="Y53" s="66"/>
      <c r="Z53" s="66"/>
      <c r="AA53" s="66"/>
      <c r="AB53" s="66"/>
      <c r="AC53" s="66"/>
      <c r="AD53" s="66"/>
      <c r="AE53" s="66"/>
      <c r="AF53" s="66"/>
      <c r="AG53" s="66"/>
      <c r="AH53" s="116">
        <f>SUM(ExpenseData[[#This Row],[DC1]:[DC17]])-ExpenseData[[#This Row],[NOFA Total Project Cost (Claim Amount)]]</f>
        <v>0</v>
      </c>
      <c r="AI53" s="67"/>
      <c r="AJ53" s="67"/>
      <c r="AK53" s="67"/>
      <c r="AL53" s="67"/>
      <c r="AM53" s="68"/>
      <c r="AN53" s="47"/>
    </row>
    <row r="54" spans="2:40" x14ac:dyDescent="0.25">
      <c r="B54" s="69">
        <v>46</v>
      </c>
      <c r="C54" s="62"/>
      <c r="D54" s="62"/>
      <c r="E54" s="63"/>
      <c r="F54" s="64"/>
      <c r="G54" s="65"/>
      <c r="H54" s="66"/>
      <c r="I54" s="115">
        <f>SUM(ExpenseData[[#This Row],[DC1]:[DC17]])</f>
        <v>0</v>
      </c>
      <c r="J54" s="117">
        <f>ExpenseData[[#This Row],[NOFA Total Project Cost (Claim Amount)]]</f>
        <v>0</v>
      </c>
      <c r="K54" s="66"/>
      <c r="L54" s="66"/>
      <c r="M54" s="66"/>
      <c r="N54" s="66"/>
      <c r="O54" s="66"/>
      <c r="P54" s="66"/>
      <c r="Q54" s="66"/>
      <c r="R54" s="66"/>
      <c r="S54" s="66"/>
      <c r="T54" s="66"/>
      <c r="U54" s="66"/>
      <c r="V54" s="66"/>
      <c r="W54" s="66"/>
      <c r="X54" s="66"/>
      <c r="Y54" s="66"/>
      <c r="Z54" s="66"/>
      <c r="AA54" s="66"/>
      <c r="AB54" s="66"/>
      <c r="AC54" s="66"/>
      <c r="AD54" s="66"/>
      <c r="AE54" s="66"/>
      <c r="AF54" s="66"/>
      <c r="AG54" s="66"/>
      <c r="AH54" s="116">
        <f>SUM(ExpenseData[[#This Row],[DC1]:[DC17]])-ExpenseData[[#This Row],[NOFA Total Project Cost (Claim Amount)]]</f>
        <v>0</v>
      </c>
      <c r="AI54" s="67"/>
      <c r="AJ54" s="67"/>
      <c r="AK54" s="67"/>
      <c r="AL54" s="67"/>
      <c r="AM54" s="68"/>
      <c r="AN54" s="47"/>
    </row>
    <row r="55" spans="2:40" x14ac:dyDescent="0.25">
      <c r="B55" s="61">
        <v>47</v>
      </c>
      <c r="C55" s="62"/>
      <c r="D55" s="70"/>
      <c r="E55" s="63"/>
      <c r="F55" s="64"/>
      <c r="G55" s="65"/>
      <c r="H55" s="66"/>
      <c r="I55" s="115">
        <f>SUM(ExpenseData[[#This Row],[DC1]:[DC17]])</f>
        <v>0</v>
      </c>
      <c r="J55" s="117">
        <f>ExpenseData[[#This Row],[NOFA Total Project Cost (Claim Amount)]]</f>
        <v>0</v>
      </c>
      <c r="K55" s="66"/>
      <c r="L55" s="66"/>
      <c r="M55" s="66"/>
      <c r="N55" s="66"/>
      <c r="O55" s="66"/>
      <c r="P55" s="66"/>
      <c r="Q55" s="66"/>
      <c r="R55" s="66"/>
      <c r="S55" s="66"/>
      <c r="T55" s="66"/>
      <c r="U55" s="66"/>
      <c r="V55" s="66"/>
      <c r="W55" s="66"/>
      <c r="X55" s="66"/>
      <c r="Y55" s="66"/>
      <c r="Z55" s="66"/>
      <c r="AA55" s="66"/>
      <c r="AB55" s="66"/>
      <c r="AC55" s="66"/>
      <c r="AD55" s="66"/>
      <c r="AE55" s="66"/>
      <c r="AF55" s="66"/>
      <c r="AG55" s="66"/>
      <c r="AH55" s="116">
        <f>SUM(ExpenseData[[#This Row],[DC1]:[DC17]])-ExpenseData[[#This Row],[NOFA Total Project Cost (Claim Amount)]]</f>
        <v>0</v>
      </c>
      <c r="AI55" s="67"/>
      <c r="AJ55" s="67"/>
      <c r="AK55" s="67"/>
      <c r="AL55" s="67"/>
      <c r="AM55" s="68"/>
      <c r="AN55" s="47"/>
    </row>
    <row r="56" spans="2:40" x14ac:dyDescent="0.25">
      <c r="B56" s="69">
        <v>48</v>
      </c>
      <c r="C56" s="62"/>
      <c r="D56" s="62"/>
      <c r="E56" s="63"/>
      <c r="F56" s="64"/>
      <c r="G56" s="65"/>
      <c r="H56" s="66"/>
      <c r="I56" s="115">
        <f>SUM(ExpenseData[[#This Row],[DC1]:[DC17]])</f>
        <v>0</v>
      </c>
      <c r="J56" s="117">
        <f>ExpenseData[[#This Row],[NOFA Total Project Cost (Claim Amount)]]</f>
        <v>0</v>
      </c>
      <c r="K56" s="66"/>
      <c r="L56" s="66"/>
      <c r="M56" s="66"/>
      <c r="N56" s="66"/>
      <c r="O56" s="66"/>
      <c r="P56" s="66"/>
      <c r="Q56" s="66"/>
      <c r="R56" s="66"/>
      <c r="S56" s="66"/>
      <c r="T56" s="66"/>
      <c r="U56" s="66"/>
      <c r="V56" s="66"/>
      <c r="W56" s="66"/>
      <c r="X56" s="66"/>
      <c r="Y56" s="66"/>
      <c r="Z56" s="66"/>
      <c r="AA56" s="66"/>
      <c r="AB56" s="66"/>
      <c r="AC56" s="66"/>
      <c r="AD56" s="66"/>
      <c r="AE56" s="66"/>
      <c r="AF56" s="66"/>
      <c r="AG56" s="66"/>
      <c r="AH56" s="116">
        <f>SUM(ExpenseData[[#This Row],[DC1]:[DC17]])-ExpenseData[[#This Row],[NOFA Total Project Cost (Claim Amount)]]</f>
        <v>0</v>
      </c>
      <c r="AI56" s="67"/>
      <c r="AJ56" s="67"/>
      <c r="AK56" s="67"/>
      <c r="AL56" s="67"/>
      <c r="AM56" s="68"/>
      <c r="AN56" s="47"/>
    </row>
    <row r="57" spans="2:40" x14ac:dyDescent="0.25">
      <c r="B57" s="61">
        <v>49</v>
      </c>
      <c r="C57" s="62"/>
      <c r="D57" s="62"/>
      <c r="E57" s="63"/>
      <c r="F57" s="64"/>
      <c r="G57" s="65"/>
      <c r="H57" s="66"/>
      <c r="I57" s="115">
        <f>SUM(ExpenseData[[#This Row],[DC1]:[DC17]])</f>
        <v>0</v>
      </c>
      <c r="J57" s="117">
        <f>ExpenseData[[#This Row],[NOFA Total Project Cost (Claim Amount)]]</f>
        <v>0</v>
      </c>
      <c r="K57" s="66"/>
      <c r="L57" s="66"/>
      <c r="M57" s="66"/>
      <c r="N57" s="66"/>
      <c r="O57" s="66"/>
      <c r="P57" s="66"/>
      <c r="Q57" s="66"/>
      <c r="R57" s="66"/>
      <c r="S57" s="66"/>
      <c r="T57" s="66"/>
      <c r="U57" s="66"/>
      <c r="V57" s="66"/>
      <c r="W57" s="66"/>
      <c r="X57" s="66"/>
      <c r="Y57" s="66"/>
      <c r="Z57" s="66"/>
      <c r="AA57" s="66"/>
      <c r="AB57" s="66"/>
      <c r="AC57" s="66"/>
      <c r="AD57" s="66"/>
      <c r="AE57" s="66"/>
      <c r="AF57" s="66"/>
      <c r="AG57" s="66"/>
      <c r="AH57" s="116">
        <f>SUM(ExpenseData[[#This Row],[DC1]:[DC17]])-ExpenseData[[#This Row],[NOFA Total Project Cost (Claim Amount)]]</f>
        <v>0</v>
      </c>
      <c r="AI57" s="67"/>
      <c r="AJ57" s="67"/>
      <c r="AK57" s="67"/>
      <c r="AL57" s="67"/>
      <c r="AM57" s="68"/>
      <c r="AN57" s="47"/>
    </row>
    <row r="58" spans="2:40" x14ac:dyDescent="0.25">
      <c r="B58" s="69">
        <v>50</v>
      </c>
      <c r="C58" s="62"/>
      <c r="D58" s="62"/>
      <c r="E58" s="63"/>
      <c r="F58" s="64"/>
      <c r="G58" s="65"/>
      <c r="H58" s="66"/>
      <c r="I58" s="115">
        <f>SUM(ExpenseData[[#This Row],[DC1]:[DC17]])</f>
        <v>0</v>
      </c>
      <c r="J58" s="117">
        <f>ExpenseData[[#This Row],[NOFA Total Project Cost (Claim Amount)]]</f>
        <v>0</v>
      </c>
      <c r="K58" s="66"/>
      <c r="L58" s="66"/>
      <c r="M58" s="66"/>
      <c r="N58" s="66"/>
      <c r="O58" s="66"/>
      <c r="P58" s="66"/>
      <c r="Q58" s="66"/>
      <c r="R58" s="66"/>
      <c r="S58" s="66"/>
      <c r="T58" s="66"/>
      <c r="U58" s="66"/>
      <c r="V58" s="66"/>
      <c r="W58" s="66"/>
      <c r="X58" s="66"/>
      <c r="Y58" s="66"/>
      <c r="Z58" s="66"/>
      <c r="AA58" s="66"/>
      <c r="AB58" s="66"/>
      <c r="AC58" s="66"/>
      <c r="AD58" s="66"/>
      <c r="AE58" s="66"/>
      <c r="AF58" s="66"/>
      <c r="AG58" s="66"/>
      <c r="AH58" s="116">
        <f>SUM(ExpenseData[[#This Row],[DC1]:[DC17]])-ExpenseData[[#This Row],[NOFA Total Project Cost (Claim Amount)]]</f>
        <v>0</v>
      </c>
      <c r="AI58" s="67"/>
      <c r="AJ58" s="67"/>
      <c r="AK58" s="67"/>
      <c r="AL58" s="67"/>
      <c r="AM58" s="68"/>
      <c r="AN58" s="47"/>
    </row>
    <row r="59" spans="2:40" x14ac:dyDescent="0.25">
      <c r="B59" s="61">
        <v>51</v>
      </c>
      <c r="C59" s="62"/>
      <c r="D59" s="62"/>
      <c r="E59" s="63"/>
      <c r="F59" s="64"/>
      <c r="G59" s="65"/>
      <c r="H59" s="66"/>
      <c r="I59" s="115">
        <f>SUM(ExpenseData[[#This Row],[DC1]:[DC17]])</f>
        <v>0</v>
      </c>
      <c r="J59" s="117">
        <f>ExpenseData[[#This Row],[NOFA Total Project Cost (Claim Amount)]]</f>
        <v>0</v>
      </c>
      <c r="K59" s="66"/>
      <c r="L59" s="66"/>
      <c r="M59" s="66"/>
      <c r="N59" s="66"/>
      <c r="O59" s="66"/>
      <c r="P59" s="66"/>
      <c r="Q59" s="66"/>
      <c r="R59" s="66"/>
      <c r="S59" s="66"/>
      <c r="T59" s="66"/>
      <c r="U59" s="66"/>
      <c r="V59" s="66"/>
      <c r="W59" s="66"/>
      <c r="X59" s="66"/>
      <c r="Y59" s="66"/>
      <c r="Z59" s="66"/>
      <c r="AA59" s="66"/>
      <c r="AB59" s="66"/>
      <c r="AC59" s="66"/>
      <c r="AD59" s="66"/>
      <c r="AE59" s="66"/>
      <c r="AF59" s="66"/>
      <c r="AG59" s="66"/>
      <c r="AH59" s="116">
        <f>SUM(ExpenseData[[#This Row],[DC1]:[DC17]])-ExpenseData[[#This Row],[NOFA Total Project Cost (Claim Amount)]]</f>
        <v>0</v>
      </c>
      <c r="AI59" s="67"/>
      <c r="AJ59" s="67"/>
      <c r="AK59" s="67"/>
      <c r="AL59" s="67"/>
      <c r="AM59" s="68"/>
      <c r="AN59" s="47"/>
    </row>
    <row r="60" spans="2:40" x14ac:dyDescent="0.25">
      <c r="B60" s="69">
        <v>52</v>
      </c>
      <c r="C60" s="62"/>
      <c r="D60" s="62"/>
      <c r="E60" s="63"/>
      <c r="F60" s="64"/>
      <c r="G60" s="65"/>
      <c r="H60" s="66"/>
      <c r="I60" s="115">
        <f>SUM(ExpenseData[[#This Row],[DC1]:[DC17]])</f>
        <v>0</v>
      </c>
      <c r="J60" s="117">
        <f>ExpenseData[[#This Row],[NOFA Total Project Cost (Claim Amount)]]</f>
        <v>0</v>
      </c>
      <c r="K60" s="66"/>
      <c r="L60" s="66"/>
      <c r="M60" s="66"/>
      <c r="N60" s="66"/>
      <c r="O60" s="66"/>
      <c r="P60" s="66"/>
      <c r="Q60" s="66"/>
      <c r="R60" s="66"/>
      <c r="S60" s="66"/>
      <c r="T60" s="66"/>
      <c r="U60" s="66"/>
      <c r="V60" s="66"/>
      <c r="W60" s="66"/>
      <c r="X60" s="66"/>
      <c r="Y60" s="66"/>
      <c r="Z60" s="66"/>
      <c r="AA60" s="66"/>
      <c r="AB60" s="66"/>
      <c r="AC60" s="66"/>
      <c r="AD60" s="66"/>
      <c r="AE60" s="66"/>
      <c r="AF60" s="66"/>
      <c r="AG60" s="66"/>
      <c r="AH60" s="116">
        <f>SUM(ExpenseData[[#This Row],[DC1]:[DC17]])-ExpenseData[[#This Row],[NOFA Total Project Cost (Claim Amount)]]</f>
        <v>0</v>
      </c>
      <c r="AI60" s="67"/>
      <c r="AJ60" s="67"/>
      <c r="AK60" s="67"/>
      <c r="AL60" s="67"/>
      <c r="AM60" s="68"/>
      <c r="AN60" s="47"/>
    </row>
    <row r="61" spans="2:40" x14ac:dyDescent="0.25">
      <c r="B61" s="61">
        <v>53</v>
      </c>
      <c r="C61" s="62"/>
      <c r="D61" s="62"/>
      <c r="E61" s="63"/>
      <c r="F61" s="64"/>
      <c r="G61" s="65"/>
      <c r="H61" s="66"/>
      <c r="I61" s="115">
        <f>SUM(ExpenseData[[#This Row],[DC1]:[DC17]])</f>
        <v>0</v>
      </c>
      <c r="J61" s="117">
        <f>ExpenseData[[#This Row],[NOFA Total Project Cost (Claim Amount)]]</f>
        <v>0</v>
      </c>
      <c r="K61" s="66"/>
      <c r="L61" s="66"/>
      <c r="M61" s="66"/>
      <c r="N61" s="66"/>
      <c r="O61" s="66"/>
      <c r="P61" s="66"/>
      <c r="Q61" s="66"/>
      <c r="R61" s="66"/>
      <c r="S61" s="66"/>
      <c r="T61" s="66"/>
      <c r="U61" s="66"/>
      <c r="V61" s="66"/>
      <c r="W61" s="66"/>
      <c r="X61" s="66"/>
      <c r="Y61" s="66"/>
      <c r="Z61" s="66"/>
      <c r="AA61" s="66"/>
      <c r="AB61" s="66"/>
      <c r="AC61" s="66"/>
      <c r="AD61" s="66"/>
      <c r="AE61" s="66"/>
      <c r="AF61" s="66"/>
      <c r="AG61" s="66"/>
      <c r="AH61" s="116">
        <f>SUM(ExpenseData[[#This Row],[DC1]:[DC17]])-ExpenseData[[#This Row],[NOFA Total Project Cost (Claim Amount)]]</f>
        <v>0</v>
      </c>
      <c r="AI61" s="67"/>
      <c r="AJ61" s="67"/>
      <c r="AK61" s="67"/>
      <c r="AL61" s="67"/>
      <c r="AM61" s="68"/>
      <c r="AN61" s="47"/>
    </row>
    <row r="62" spans="2:40" x14ac:dyDescent="0.25">
      <c r="B62" s="69">
        <v>54</v>
      </c>
      <c r="C62" s="62"/>
      <c r="D62" s="62"/>
      <c r="E62" s="63"/>
      <c r="F62" s="64"/>
      <c r="G62" s="65"/>
      <c r="H62" s="66"/>
      <c r="I62" s="115">
        <f>SUM(ExpenseData[[#This Row],[DC1]:[DC17]])</f>
        <v>0</v>
      </c>
      <c r="J62" s="117">
        <f>ExpenseData[[#This Row],[NOFA Total Project Cost (Claim Amount)]]</f>
        <v>0</v>
      </c>
      <c r="K62" s="66"/>
      <c r="L62" s="66"/>
      <c r="M62" s="66"/>
      <c r="N62" s="66"/>
      <c r="O62" s="66"/>
      <c r="P62" s="66"/>
      <c r="Q62" s="66"/>
      <c r="R62" s="66"/>
      <c r="S62" s="66"/>
      <c r="T62" s="66"/>
      <c r="U62" s="66"/>
      <c r="V62" s="66"/>
      <c r="W62" s="66"/>
      <c r="X62" s="66"/>
      <c r="Y62" s="66"/>
      <c r="Z62" s="66"/>
      <c r="AA62" s="66"/>
      <c r="AB62" s="66"/>
      <c r="AC62" s="66"/>
      <c r="AD62" s="66"/>
      <c r="AE62" s="66"/>
      <c r="AF62" s="66"/>
      <c r="AG62" s="66"/>
      <c r="AH62" s="116">
        <f>SUM(ExpenseData[[#This Row],[DC1]:[DC17]])-ExpenseData[[#This Row],[NOFA Total Project Cost (Claim Amount)]]</f>
        <v>0</v>
      </c>
      <c r="AI62" s="67"/>
      <c r="AJ62" s="67"/>
      <c r="AK62" s="67"/>
      <c r="AL62" s="67"/>
      <c r="AM62" s="68"/>
      <c r="AN62" s="47"/>
    </row>
    <row r="63" spans="2:40" x14ac:dyDescent="0.25">
      <c r="B63" s="61">
        <v>55</v>
      </c>
      <c r="C63" s="62"/>
      <c r="D63" s="62"/>
      <c r="E63" s="63"/>
      <c r="F63" s="64"/>
      <c r="G63" s="65"/>
      <c r="H63" s="66"/>
      <c r="I63" s="115">
        <f>SUM(ExpenseData[[#This Row],[DC1]:[DC17]])</f>
        <v>0</v>
      </c>
      <c r="J63" s="117">
        <f>ExpenseData[[#This Row],[NOFA Total Project Cost (Claim Amount)]]</f>
        <v>0</v>
      </c>
      <c r="K63" s="66"/>
      <c r="L63" s="66"/>
      <c r="M63" s="66"/>
      <c r="N63" s="66"/>
      <c r="O63" s="66"/>
      <c r="P63" s="66"/>
      <c r="Q63" s="66"/>
      <c r="R63" s="66"/>
      <c r="S63" s="66"/>
      <c r="T63" s="66"/>
      <c r="U63" s="66"/>
      <c r="V63" s="66"/>
      <c r="W63" s="66"/>
      <c r="X63" s="66"/>
      <c r="Y63" s="66"/>
      <c r="Z63" s="66"/>
      <c r="AA63" s="66"/>
      <c r="AB63" s="66"/>
      <c r="AC63" s="66"/>
      <c r="AD63" s="66"/>
      <c r="AE63" s="66"/>
      <c r="AF63" s="66"/>
      <c r="AG63" s="66"/>
      <c r="AH63" s="116">
        <f>SUM(ExpenseData[[#This Row],[DC1]:[DC17]])-ExpenseData[[#This Row],[NOFA Total Project Cost (Claim Amount)]]</f>
        <v>0</v>
      </c>
      <c r="AI63" s="67"/>
      <c r="AJ63" s="67"/>
      <c r="AK63" s="67"/>
      <c r="AL63" s="67"/>
      <c r="AM63" s="68"/>
      <c r="AN63" s="47"/>
    </row>
    <row r="64" spans="2:40" x14ac:dyDescent="0.25">
      <c r="B64" s="69">
        <v>56</v>
      </c>
      <c r="C64" s="62"/>
      <c r="D64" s="62"/>
      <c r="E64" s="63"/>
      <c r="F64" s="64"/>
      <c r="G64" s="65"/>
      <c r="H64" s="66"/>
      <c r="I64" s="115">
        <f>SUM(ExpenseData[[#This Row],[DC1]:[DC17]])</f>
        <v>0</v>
      </c>
      <c r="J64" s="117">
        <f>ExpenseData[[#This Row],[NOFA Total Project Cost (Claim Amount)]]</f>
        <v>0</v>
      </c>
      <c r="K64" s="66"/>
      <c r="L64" s="66"/>
      <c r="M64" s="66"/>
      <c r="N64" s="66"/>
      <c r="O64" s="66"/>
      <c r="P64" s="66"/>
      <c r="Q64" s="66"/>
      <c r="R64" s="66"/>
      <c r="S64" s="66"/>
      <c r="T64" s="66"/>
      <c r="U64" s="66"/>
      <c r="V64" s="66"/>
      <c r="W64" s="66"/>
      <c r="X64" s="66"/>
      <c r="Y64" s="66"/>
      <c r="Z64" s="66"/>
      <c r="AA64" s="66"/>
      <c r="AB64" s="66"/>
      <c r="AC64" s="66"/>
      <c r="AD64" s="66"/>
      <c r="AE64" s="66"/>
      <c r="AF64" s="66"/>
      <c r="AG64" s="66"/>
      <c r="AH64" s="116">
        <f>SUM(ExpenseData[[#This Row],[DC1]:[DC17]])-ExpenseData[[#This Row],[NOFA Total Project Cost (Claim Amount)]]</f>
        <v>0</v>
      </c>
      <c r="AI64" s="67"/>
      <c r="AJ64" s="67"/>
      <c r="AK64" s="67"/>
      <c r="AL64" s="67"/>
      <c r="AM64" s="68"/>
      <c r="AN64" s="47"/>
    </row>
    <row r="65" spans="2:40" x14ac:dyDescent="0.25">
      <c r="B65" s="61">
        <v>57</v>
      </c>
      <c r="C65" s="62"/>
      <c r="D65" s="62"/>
      <c r="E65" s="63"/>
      <c r="F65" s="64"/>
      <c r="G65" s="65"/>
      <c r="H65" s="66"/>
      <c r="I65" s="115">
        <f>SUM(ExpenseData[[#This Row],[DC1]:[DC17]])</f>
        <v>0</v>
      </c>
      <c r="J65" s="117">
        <f>ExpenseData[[#This Row],[NOFA Total Project Cost (Claim Amount)]]</f>
        <v>0</v>
      </c>
      <c r="K65" s="66"/>
      <c r="L65" s="66"/>
      <c r="M65" s="66"/>
      <c r="N65" s="66"/>
      <c r="O65" s="66"/>
      <c r="P65" s="66"/>
      <c r="Q65" s="66"/>
      <c r="R65" s="66"/>
      <c r="S65" s="66"/>
      <c r="T65" s="66"/>
      <c r="U65" s="66"/>
      <c r="V65" s="66"/>
      <c r="W65" s="66"/>
      <c r="X65" s="66"/>
      <c r="Y65" s="66"/>
      <c r="Z65" s="66"/>
      <c r="AA65" s="66"/>
      <c r="AB65" s="66"/>
      <c r="AC65" s="66"/>
      <c r="AD65" s="66"/>
      <c r="AE65" s="66"/>
      <c r="AF65" s="66"/>
      <c r="AG65" s="66"/>
      <c r="AH65" s="116">
        <f>SUM(ExpenseData[[#This Row],[DC1]:[DC17]])-ExpenseData[[#This Row],[NOFA Total Project Cost (Claim Amount)]]</f>
        <v>0</v>
      </c>
      <c r="AI65" s="67"/>
      <c r="AJ65" s="67"/>
      <c r="AK65" s="67"/>
      <c r="AL65" s="67"/>
      <c r="AM65" s="68"/>
      <c r="AN65" s="47"/>
    </row>
    <row r="66" spans="2:40" x14ac:dyDescent="0.25">
      <c r="B66" s="69">
        <v>58</v>
      </c>
      <c r="C66" s="62"/>
      <c r="D66" s="62"/>
      <c r="E66" s="63"/>
      <c r="F66" s="64"/>
      <c r="G66" s="65"/>
      <c r="H66" s="66"/>
      <c r="I66" s="115">
        <f>SUM(ExpenseData[[#This Row],[DC1]:[DC17]])</f>
        <v>0</v>
      </c>
      <c r="J66" s="117">
        <f>ExpenseData[[#This Row],[NOFA Total Project Cost (Claim Amount)]]</f>
        <v>0</v>
      </c>
      <c r="K66" s="66"/>
      <c r="L66" s="66"/>
      <c r="M66" s="66"/>
      <c r="N66" s="66"/>
      <c r="O66" s="66"/>
      <c r="P66" s="66"/>
      <c r="Q66" s="66"/>
      <c r="R66" s="66"/>
      <c r="S66" s="66"/>
      <c r="T66" s="66"/>
      <c r="U66" s="66"/>
      <c r="V66" s="66"/>
      <c r="W66" s="66"/>
      <c r="X66" s="66"/>
      <c r="Y66" s="66"/>
      <c r="Z66" s="66"/>
      <c r="AA66" s="66"/>
      <c r="AB66" s="66"/>
      <c r="AC66" s="66"/>
      <c r="AD66" s="66"/>
      <c r="AE66" s="66"/>
      <c r="AF66" s="66"/>
      <c r="AG66" s="66"/>
      <c r="AH66" s="116">
        <f>SUM(ExpenseData[[#This Row],[DC1]:[DC17]])-ExpenseData[[#This Row],[NOFA Total Project Cost (Claim Amount)]]</f>
        <v>0</v>
      </c>
      <c r="AI66" s="67"/>
      <c r="AJ66" s="67"/>
      <c r="AK66" s="67"/>
      <c r="AL66" s="67"/>
      <c r="AM66" s="68"/>
      <c r="AN66" s="47"/>
    </row>
    <row r="67" spans="2:40" x14ac:dyDescent="0.25">
      <c r="B67" s="61">
        <v>59</v>
      </c>
      <c r="C67" s="62"/>
      <c r="D67" s="62"/>
      <c r="E67" s="63"/>
      <c r="F67" s="64"/>
      <c r="G67" s="65"/>
      <c r="H67" s="66"/>
      <c r="I67" s="115">
        <f>SUM(ExpenseData[[#This Row],[DC1]:[DC17]])</f>
        <v>0</v>
      </c>
      <c r="J67" s="117">
        <f>ExpenseData[[#This Row],[NOFA Total Project Cost (Claim Amount)]]</f>
        <v>0</v>
      </c>
      <c r="K67" s="66"/>
      <c r="L67" s="66"/>
      <c r="M67" s="66"/>
      <c r="N67" s="66"/>
      <c r="O67" s="66"/>
      <c r="P67" s="66"/>
      <c r="Q67" s="66"/>
      <c r="R67" s="66"/>
      <c r="S67" s="66"/>
      <c r="T67" s="66"/>
      <c r="U67" s="66"/>
      <c r="V67" s="66"/>
      <c r="W67" s="66"/>
      <c r="X67" s="66"/>
      <c r="Y67" s="66"/>
      <c r="Z67" s="66"/>
      <c r="AA67" s="66"/>
      <c r="AB67" s="66"/>
      <c r="AC67" s="66"/>
      <c r="AD67" s="66"/>
      <c r="AE67" s="66"/>
      <c r="AF67" s="66"/>
      <c r="AG67" s="66"/>
      <c r="AH67" s="116">
        <f>SUM(ExpenseData[[#This Row],[DC1]:[DC17]])-ExpenseData[[#This Row],[NOFA Total Project Cost (Claim Amount)]]</f>
        <v>0</v>
      </c>
      <c r="AI67" s="67"/>
      <c r="AJ67" s="67"/>
      <c r="AK67" s="67"/>
      <c r="AL67" s="67"/>
      <c r="AM67" s="68"/>
      <c r="AN67" s="47"/>
    </row>
    <row r="68" spans="2:40" x14ac:dyDescent="0.25">
      <c r="B68" s="69">
        <v>60</v>
      </c>
      <c r="C68" s="62"/>
      <c r="D68" s="62"/>
      <c r="E68" s="63"/>
      <c r="F68" s="64"/>
      <c r="G68" s="65"/>
      <c r="H68" s="66"/>
      <c r="I68" s="115">
        <f>SUM(ExpenseData[[#This Row],[DC1]:[DC17]])</f>
        <v>0</v>
      </c>
      <c r="J68" s="117">
        <f>ExpenseData[[#This Row],[NOFA Total Project Cost (Claim Amount)]]</f>
        <v>0</v>
      </c>
      <c r="K68" s="66"/>
      <c r="L68" s="66"/>
      <c r="M68" s="66"/>
      <c r="N68" s="66"/>
      <c r="O68" s="66"/>
      <c r="P68" s="66"/>
      <c r="Q68" s="66"/>
      <c r="R68" s="66"/>
      <c r="S68" s="66"/>
      <c r="T68" s="66"/>
      <c r="U68" s="66"/>
      <c r="V68" s="66"/>
      <c r="W68" s="66"/>
      <c r="X68" s="66"/>
      <c r="Y68" s="66"/>
      <c r="Z68" s="66"/>
      <c r="AA68" s="66"/>
      <c r="AB68" s="66"/>
      <c r="AC68" s="66"/>
      <c r="AD68" s="66"/>
      <c r="AE68" s="66"/>
      <c r="AF68" s="66"/>
      <c r="AG68" s="66"/>
      <c r="AH68" s="116">
        <f>SUM(ExpenseData[[#This Row],[DC1]:[DC17]])-ExpenseData[[#This Row],[NOFA Total Project Cost (Claim Amount)]]</f>
        <v>0</v>
      </c>
      <c r="AI68" s="67"/>
      <c r="AJ68" s="67"/>
      <c r="AK68" s="67"/>
      <c r="AL68" s="67"/>
      <c r="AM68" s="68"/>
      <c r="AN68" s="47"/>
    </row>
    <row r="69" spans="2:40" x14ac:dyDescent="0.25">
      <c r="B69" s="61">
        <v>61</v>
      </c>
      <c r="C69" s="62"/>
      <c r="D69" s="62"/>
      <c r="E69" s="63"/>
      <c r="F69" s="64"/>
      <c r="G69" s="65"/>
      <c r="H69" s="66"/>
      <c r="I69" s="115">
        <f>SUM(ExpenseData[[#This Row],[DC1]:[DC17]])</f>
        <v>0</v>
      </c>
      <c r="J69" s="117">
        <f>ExpenseData[[#This Row],[NOFA Total Project Cost (Claim Amount)]]</f>
        <v>0</v>
      </c>
      <c r="K69" s="66"/>
      <c r="L69" s="66"/>
      <c r="M69" s="66"/>
      <c r="N69" s="66"/>
      <c r="O69" s="66"/>
      <c r="P69" s="66"/>
      <c r="Q69" s="66"/>
      <c r="R69" s="66"/>
      <c r="S69" s="66"/>
      <c r="T69" s="66"/>
      <c r="U69" s="66"/>
      <c r="V69" s="66"/>
      <c r="W69" s="66"/>
      <c r="X69" s="66"/>
      <c r="Y69" s="66"/>
      <c r="Z69" s="66"/>
      <c r="AA69" s="66"/>
      <c r="AB69" s="66"/>
      <c r="AC69" s="66"/>
      <c r="AD69" s="66"/>
      <c r="AE69" s="66"/>
      <c r="AF69" s="66"/>
      <c r="AG69" s="66"/>
      <c r="AH69" s="116">
        <f>SUM(ExpenseData[[#This Row],[DC1]:[DC17]])-ExpenseData[[#This Row],[NOFA Total Project Cost (Claim Amount)]]</f>
        <v>0</v>
      </c>
      <c r="AI69" s="67"/>
      <c r="AJ69" s="67"/>
      <c r="AK69" s="67"/>
      <c r="AL69" s="67"/>
      <c r="AM69" s="68"/>
      <c r="AN69" s="47"/>
    </row>
    <row r="70" spans="2:40" x14ac:dyDescent="0.25">
      <c r="B70" s="69">
        <v>62</v>
      </c>
      <c r="C70" s="62"/>
      <c r="D70" s="62"/>
      <c r="E70" s="63"/>
      <c r="F70" s="64"/>
      <c r="G70" s="65"/>
      <c r="H70" s="66"/>
      <c r="I70" s="115">
        <f>SUM(ExpenseData[[#This Row],[DC1]:[DC17]])</f>
        <v>0</v>
      </c>
      <c r="J70" s="117">
        <f>ExpenseData[[#This Row],[NOFA Total Project Cost (Claim Amount)]]</f>
        <v>0</v>
      </c>
      <c r="K70" s="66"/>
      <c r="L70" s="66"/>
      <c r="M70" s="66"/>
      <c r="N70" s="66"/>
      <c r="O70" s="66"/>
      <c r="P70" s="66"/>
      <c r="Q70" s="66"/>
      <c r="R70" s="66"/>
      <c r="S70" s="66"/>
      <c r="T70" s="66"/>
      <c r="U70" s="66"/>
      <c r="V70" s="66"/>
      <c r="W70" s="66"/>
      <c r="X70" s="66"/>
      <c r="Y70" s="66"/>
      <c r="Z70" s="66"/>
      <c r="AA70" s="66"/>
      <c r="AB70" s="66"/>
      <c r="AC70" s="66"/>
      <c r="AD70" s="66"/>
      <c r="AE70" s="66"/>
      <c r="AF70" s="66"/>
      <c r="AG70" s="66"/>
      <c r="AH70" s="116">
        <f>SUM(ExpenseData[[#This Row],[DC1]:[DC17]])-ExpenseData[[#This Row],[NOFA Total Project Cost (Claim Amount)]]</f>
        <v>0</v>
      </c>
      <c r="AI70" s="67"/>
      <c r="AJ70" s="67"/>
      <c r="AK70" s="67"/>
      <c r="AL70" s="67"/>
      <c r="AM70" s="68"/>
      <c r="AN70" s="47"/>
    </row>
    <row r="71" spans="2:40" x14ac:dyDescent="0.25">
      <c r="B71" s="61">
        <v>63</v>
      </c>
      <c r="C71" s="62"/>
      <c r="D71" s="62"/>
      <c r="E71" s="63"/>
      <c r="F71" s="64"/>
      <c r="G71" s="65"/>
      <c r="H71" s="66"/>
      <c r="I71" s="115">
        <f>SUM(ExpenseData[[#This Row],[DC1]:[DC17]])</f>
        <v>0</v>
      </c>
      <c r="J71" s="117">
        <f>ExpenseData[[#This Row],[NOFA Total Project Cost (Claim Amount)]]</f>
        <v>0</v>
      </c>
      <c r="K71" s="66"/>
      <c r="L71" s="66"/>
      <c r="M71" s="66"/>
      <c r="N71" s="66"/>
      <c r="O71" s="66"/>
      <c r="P71" s="66"/>
      <c r="Q71" s="66"/>
      <c r="R71" s="66"/>
      <c r="S71" s="66"/>
      <c r="T71" s="66"/>
      <c r="U71" s="66"/>
      <c r="V71" s="66"/>
      <c r="W71" s="66"/>
      <c r="X71" s="66"/>
      <c r="Y71" s="66"/>
      <c r="Z71" s="66"/>
      <c r="AA71" s="66"/>
      <c r="AB71" s="66"/>
      <c r="AC71" s="66"/>
      <c r="AD71" s="66"/>
      <c r="AE71" s="66"/>
      <c r="AF71" s="66"/>
      <c r="AG71" s="66"/>
      <c r="AH71" s="116">
        <f>SUM(ExpenseData[[#This Row],[DC1]:[DC17]])-ExpenseData[[#This Row],[NOFA Total Project Cost (Claim Amount)]]</f>
        <v>0</v>
      </c>
      <c r="AI71" s="67"/>
      <c r="AJ71" s="67"/>
      <c r="AK71" s="67"/>
      <c r="AL71" s="67"/>
      <c r="AM71" s="68"/>
      <c r="AN71" s="47"/>
    </row>
    <row r="72" spans="2:40" x14ac:dyDescent="0.25">
      <c r="B72" s="69">
        <v>64</v>
      </c>
      <c r="C72" s="62"/>
      <c r="D72" s="62"/>
      <c r="E72" s="63"/>
      <c r="F72" s="64"/>
      <c r="G72" s="65"/>
      <c r="H72" s="66"/>
      <c r="I72" s="115">
        <f>SUM(ExpenseData[[#This Row],[DC1]:[DC17]])</f>
        <v>0</v>
      </c>
      <c r="J72" s="117">
        <f>ExpenseData[[#This Row],[NOFA Total Project Cost (Claim Amount)]]</f>
        <v>0</v>
      </c>
      <c r="K72" s="66"/>
      <c r="L72" s="66"/>
      <c r="M72" s="66"/>
      <c r="N72" s="66"/>
      <c r="O72" s="66"/>
      <c r="P72" s="66"/>
      <c r="Q72" s="66"/>
      <c r="R72" s="66"/>
      <c r="S72" s="66"/>
      <c r="T72" s="66"/>
      <c r="U72" s="66"/>
      <c r="V72" s="66"/>
      <c r="W72" s="66"/>
      <c r="X72" s="66"/>
      <c r="Y72" s="66"/>
      <c r="Z72" s="66"/>
      <c r="AA72" s="66"/>
      <c r="AB72" s="66"/>
      <c r="AC72" s="66"/>
      <c r="AD72" s="66"/>
      <c r="AE72" s="66"/>
      <c r="AF72" s="66"/>
      <c r="AG72" s="66"/>
      <c r="AH72" s="116">
        <f>SUM(ExpenseData[[#This Row],[DC1]:[DC17]])-ExpenseData[[#This Row],[NOFA Total Project Cost (Claim Amount)]]</f>
        <v>0</v>
      </c>
      <c r="AI72" s="67"/>
      <c r="AJ72" s="67"/>
      <c r="AK72" s="67"/>
      <c r="AL72" s="67"/>
      <c r="AM72" s="68"/>
      <c r="AN72" s="47"/>
    </row>
    <row r="73" spans="2:40" x14ac:dyDescent="0.25">
      <c r="B73" s="61">
        <v>65</v>
      </c>
      <c r="C73" s="62"/>
      <c r="D73" s="62"/>
      <c r="E73" s="63"/>
      <c r="F73" s="64"/>
      <c r="G73" s="65"/>
      <c r="H73" s="66"/>
      <c r="I73" s="115">
        <f>SUM(ExpenseData[[#This Row],[DC1]:[DC17]])</f>
        <v>0</v>
      </c>
      <c r="J73" s="117">
        <f>ExpenseData[[#This Row],[NOFA Total Project Cost (Claim Amount)]]</f>
        <v>0</v>
      </c>
      <c r="K73" s="66"/>
      <c r="L73" s="66"/>
      <c r="M73" s="66"/>
      <c r="N73" s="66"/>
      <c r="O73" s="66"/>
      <c r="P73" s="66"/>
      <c r="Q73" s="66"/>
      <c r="R73" s="66"/>
      <c r="S73" s="66"/>
      <c r="T73" s="66"/>
      <c r="U73" s="66"/>
      <c r="V73" s="66"/>
      <c r="W73" s="66"/>
      <c r="X73" s="66"/>
      <c r="Y73" s="66"/>
      <c r="Z73" s="66"/>
      <c r="AA73" s="66"/>
      <c r="AB73" s="66"/>
      <c r="AC73" s="66"/>
      <c r="AD73" s="66"/>
      <c r="AE73" s="66"/>
      <c r="AF73" s="66"/>
      <c r="AG73" s="66"/>
      <c r="AH73" s="116">
        <f>SUM(ExpenseData[[#This Row],[DC1]:[DC17]])-ExpenseData[[#This Row],[NOFA Total Project Cost (Claim Amount)]]</f>
        <v>0</v>
      </c>
      <c r="AI73" s="67"/>
      <c r="AJ73" s="67"/>
      <c r="AK73" s="67"/>
      <c r="AL73" s="67"/>
      <c r="AM73" s="68"/>
      <c r="AN73" s="47"/>
    </row>
    <row r="74" spans="2:40" x14ac:dyDescent="0.25">
      <c r="B74" s="69">
        <v>66</v>
      </c>
      <c r="C74" s="62"/>
      <c r="D74" s="62"/>
      <c r="E74" s="63"/>
      <c r="F74" s="64"/>
      <c r="G74" s="65"/>
      <c r="H74" s="66"/>
      <c r="I74" s="115">
        <f>SUM(ExpenseData[[#This Row],[DC1]:[DC17]])</f>
        <v>0</v>
      </c>
      <c r="J74" s="117">
        <f>ExpenseData[[#This Row],[NOFA Total Project Cost (Claim Amount)]]</f>
        <v>0</v>
      </c>
      <c r="K74" s="66"/>
      <c r="L74" s="66"/>
      <c r="M74" s="66"/>
      <c r="N74" s="66"/>
      <c r="O74" s="66"/>
      <c r="P74" s="66"/>
      <c r="Q74" s="66"/>
      <c r="R74" s="66"/>
      <c r="S74" s="66"/>
      <c r="T74" s="66"/>
      <c r="U74" s="66"/>
      <c r="V74" s="66"/>
      <c r="W74" s="66"/>
      <c r="X74" s="66"/>
      <c r="Y74" s="66"/>
      <c r="Z74" s="66"/>
      <c r="AA74" s="66"/>
      <c r="AB74" s="66"/>
      <c r="AC74" s="66"/>
      <c r="AD74" s="66"/>
      <c r="AE74" s="66"/>
      <c r="AF74" s="66"/>
      <c r="AG74" s="66"/>
      <c r="AH74" s="116">
        <f>SUM(ExpenseData[[#This Row],[DC1]:[DC17]])-ExpenseData[[#This Row],[NOFA Total Project Cost (Claim Amount)]]</f>
        <v>0</v>
      </c>
      <c r="AI74" s="67"/>
      <c r="AJ74" s="67"/>
      <c r="AK74" s="67"/>
      <c r="AL74" s="67"/>
      <c r="AM74" s="68"/>
      <c r="AN74" s="47"/>
    </row>
    <row r="75" spans="2:40" x14ac:dyDescent="0.25">
      <c r="B75" s="61">
        <v>67</v>
      </c>
      <c r="C75" s="62"/>
      <c r="D75" s="62"/>
      <c r="E75" s="63"/>
      <c r="F75" s="64"/>
      <c r="G75" s="65"/>
      <c r="H75" s="66"/>
      <c r="I75" s="115">
        <f>SUM(ExpenseData[[#This Row],[DC1]:[DC17]])</f>
        <v>0</v>
      </c>
      <c r="J75" s="117">
        <f>ExpenseData[[#This Row],[NOFA Total Project Cost (Claim Amount)]]</f>
        <v>0</v>
      </c>
      <c r="K75" s="66"/>
      <c r="L75" s="66"/>
      <c r="M75" s="66"/>
      <c r="N75" s="66"/>
      <c r="O75" s="66"/>
      <c r="P75" s="66"/>
      <c r="Q75" s="66"/>
      <c r="R75" s="66"/>
      <c r="S75" s="66"/>
      <c r="T75" s="66"/>
      <c r="U75" s="66"/>
      <c r="V75" s="66"/>
      <c r="W75" s="66"/>
      <c r="X75" s="66"/>
      <c r="Y75" s="66"/>
      <c r="Z75" s="66"/>
      <c r="AA75" s="66"/>
      <c r="AB75" s="66"/>
      <c r="AC75" s="66"/>
      <c r="AD75" s="66"/>
      <c r="AE75" s="66"/>
      <c r="AF75" s="66"/>
      <c r="AG75" s="66"/>
      <c r="AH75" s="116">
        <f>SUM(ExpenseData[[#This Row],[DC1]:[DC17]])-ExpenseData[[#This Row],[NOFA Total Project Cost (Claim Amount)]]</f>
        <v>0</v>
      </c>
      <c r="AI75" s="67"/>
      <c r="AJ75" s="67"/>
      <c r="AK75" s="67"/>
      <c r="AL75" s="67"/>
      <c r="AM75" s="68"/>
      <c r="AN75" s="47"/>
    </row>
    <row r="76" spans="2:40" x14ac:dyDescent="0.25">
      <c r="B76" s="69">
        <v>68</v>
      </c>
      <c r="C76" s="62"/>
      <c r="D76" s="62"/>
      <c r="E76" s="63"/>
      <c r="F76" s="64"/>
      <c r="G76" s="65"/>
      <c r="H76" s="66"/>
      <c r="I76" s="115">
        <f>SUM(ExpenseData[[#This Row],[DC1]:[DC17]])</f>
        <v>0</v>
      </c>
      <c r="J76" s="117">
        <f>ExpenseData[[#This Row],[NOFA Total Project Cost (Claim Amount)]]</f>
        <v>0</v>
      </c>
      <c r="K76" s="66"/>
      <c r="L76" s="66"/>
      <c r="M76" s="66"/>
      <c r="N76" s="66"/>
      <c r="O76" s="66"/>
      <c r="P76" s="66"/>
      <c r="Q76" s="66"/>
      <c r="R76" s="66"/>
      <c r="S76" s="66"/>
      <c r="T76" s="66"/>
      <c r="U76" s="66"/>
      <c r="V76" s="66"/>
      <c r="W76" s="66"/>
      <c r="X76" s="66"/>
      <c r="Y76" s="66"/>
      <c r="Z76" s="66"/>
      <c r="AA76" s="66"/>
      <c r="AB76" s="66"/>
      <c r="AC76" s="66"/>
      <c r="AD76" s="66"/>
      <c r="AE76" s="66"/>
      <c r="AF76" s="66"/>
      <c r="AG76" s="66"/>
      <c r="AH76" s="116">
        <f>SUM(ExpenseData[[#This Row],[DC1]:[DC17]])-ExpenseData[[#This Row],[NOFA Total Project Cost (Claim Amount)]]</f>
        <v>0</v>
      </c>
      <c r="AI76" s="67"/>
      <c r="AJ76" s="67"/>
      <c r="AK76" s="67"/>
      <c r="AL76" s="67"/>
      <c r="AM76" s="68"/>
      <c r="AN76" s="47"/>
    </row>
    <row r="77" spans="2:40" x14ac:dyDescent="0.25">
      <c r="B77" s="61">
        <v>69</v>
      </c>
      <c r="C77" s="62"/>
      <c r="D77" s="62"/>
      <c r="E77" s="63"/>
      <c r="F77" s="64"/>
      <c r="G77" s="65"/>
      <c r="H77" s="66"/>
      <c r="I77" s="115">
        <f>SUM(ExpenseData[[#This Row],[DC1]:[DC17]])</f>
        <v>0</v>
      </c>
      <c r="J77" s="117">
        <f>ExpenseData[[#This Row],[NOFA Total Project Cost (Claim Amount)]]</f>
        <v>0</v>
      </c>
      <c r="K77" s="66"/>
      <c r="L77" s="66"/>
      <c r="M77" s="66"/>
      <c r="N77" s="66"/>
      <c r="O77" s="66"/>
      <c r="P77" s="66"/>
      <c r="Q77" s="66"/>
      <c r="R77" s="66"/>
      <c r="S77" s="66"/>
      <c r="T77" s="66"/>
      <c r="U77" s="66"/>
      <c r="V77" s="66"/>
      <c r="W77" s="66"/>
      <c r="X77" s="66"/>
      <c r="Y77" s="66"/>
      <c r="Z77" s="66"/>
      <c r="AA77" s="66"/>
      <c r="AB77" s="66"/>
      <c r="AC77" s="66"/>
      <c r="AD77" s="66"/>
      <c r="AE77" s="66"/>
      <c r="AF77" s="66"/>
      <c r="AG77" s="66"/>
      <c r="AH77" s="116">
        <f>SUM(ExpenseData[[#This Row],[DC1]:[DC17]])-ExpenseData[[#This Row],[NOFA Total Project Cost (Claim Amount)]]</f>
        <v>0</v>
      </c>
      <c r="AI77" s="67"/>
      <c r="AJ77" s="67"/>
      <c r="AK77" s="67"/>
      <c r="AL77" s="67"/>
      <c r="AM77" s="68"/>
      <c r="AN77" s="47"/>
    </row>
    <row r="78" spans="2:40" x14ac:dyDescent="0.25">
      <c r="B78" s="69">
        <v>70</v>
      </c>
      <c r="C78" s="62"/>
      <c r="D78" s="62"/>
      <c r="E78" s="63"/>
      <c r="F78" s="64"/>
      <c r="G78" s="65"/>
      <c r="H78" s="66"/>
      <c r="I78" s="115">
        <f>SUM(ExpenseData[[#This Row],[DC1]:[DC17]])</f>
        <v>0</v>
      </c>
      <c r="J78" s="117">
        <f>ExpenseData[[#This Row],[NOFA Total Project Cost (Claim Amount)]]</f>
        <v>0</v>
      </c>
      <c r="K78" s="66"/>
      <c r="L78" s="66"/>
      <c r="M78" s="66"/>
      <c r="N78" s="66"/>
      <c r="O78" s="66"/>
      <c r="P78" s="66"/>
      <c r="Q78" s="66"/>
      <c r="R78" s="66"/>
      <c r="S78" s="66"/>
      <c r="T78" s="66"/>
      <c r="U78" s="66"/>
      <c r="V78" s="66"/>
      <c r="W78" s="66"/>
      <c r="X78" s="66"/>
      <c r="Y78" s="66"/>
      <c r="Z78" s="66"/>
      <c r="AA78" s="66"/>
      <c r="AB78" s="66"/>
      <c r="AC78" s="66"/>
      <c r="AD78" s="66"/>
      <c r="AE78" s="66"/>
      <c r="AF78" s="66"/>
      <c r="AG78" s="66"/>
      <c r="AH78" s="116">
        <f>SUM(ExpenseData[[#This Row],[DC1]:[DC17]])-ExpenseData[[#This Row],[NOFA Total Project Cost (Claim Amount)]]</f>
        <v>0</v>
      </c>
      <c r="AI78" s="67"/>
      <c r="AJ78" s="67"/>
      <c r="AK78" s="67"/>
      <c r="AL78" s="67"/>
      <c r="AM78" s="68"/>
      <c r="AN78" s="47"/>
    </row>
    <row r="79" spans="2:40" x14ac:dyDescent="0.25">
      <c r="B79" s="61">
        <v>71</v>
      </c>
      <c r="C79" s="62"/>
      <c r="D79" s="62"/>
      <c r="E79" s="63"/>
      <c r="F79" s="64"/>
      <c r="G79" s="65"/>
      <c r="H79" s="66"/>
      <c r="I79" s="115">
        <f>SUM(ExpenseData[[#This Row],[DC1]:[DC17]])</f>
        <v>0</v>
      </c>
      <c r="J79" s="117">
        <f>ExpenseData[[#This Row],[NOFA Total Project Cost (Claim Amount)]]</f>
        <v>0</v>
      </c>
      <c r="K79" s="66"/>
      <c r="L79" s="66"/>
      <c r="M79" s="66"/>
      <c r="N79" s="66"/>
      <c r="O79" s="66"/>
      <c r="P79" s="66"/>
      <c r="Q79" s="66"/>
      <c r="R79" s="66"/>
      <c r="S79" s="66"/>
      <c r="T79" s="66"/>
      <c r="U79" s="66"/>
      <c r="V79" s="66"/>
      <c r="W79" s="66"/>
      <c r="X79" s="66"/>
      <c r="Y79" s="66"/>
      <c r="Z79" s="66"/>
      <c r="AA79" s="66"/>
      <c r="AB79" s="66"/>
      <c r="AC79" s="66"/>
      <c r="AD79" s="66"/>
      <c r="AE79" s="66"/>
      <c r="AF79" s="66"/>
      <c r="AG79" s="66"/>
      <c r="AH79" s="116">
        <f>SUM(ExpenseData[[#This Row],[DC1]:[DC17]])-ExpenseData[[#This Row],[NOFA Total Project Cost (Claim Amount)]]</f>
        <v>0</v>
      </c>
      <c r="AI79" s="67"/>
      <c r="AJ79" s="67"/>
      <c r="AK79" s="67"/>
      <c r="AL79" s="67"/>
      <c r="AM79" s="68"/>
      <c r="AN79" s="47"/>
    </row>
    <row r="80" spans="2:40" x14ac:dyDescent="0.25">
      <c r="B80" s="69">
        <v>72</v>
      </c>
      <c r="C80" s="62"/>
      <c r="D80" s="62"/>
      <c r="E80" s="63"/>
      <c r="F80" s="64"/>
      <c r="G80" s="65"/>
      <c r="H80" s="66"/>
      <c r="I80" s="115">
        <f>SUM(ExpenseData[[#This Row],[DC1]:[DC17]])</f>
        <v>0</v>
      </c>
      <c r="J80" s="117">
        <f>ExpenseData[[#This Row],[NOFA Total Project Cost (Claim Amount)]]</f>
        <v>0</v>
      </c>
      <c r="K80" s="66"/>
      <c r="L80" s="66"/>
      <c r="M80" s="66"/>
      <c r="N80" s="66"/>
      <c r="O80" s="66"/>
      <c r="P80" s="66"/>
      <c r="Q80" s="66"/>
      <c r="R80" s="66"/>
      <c r="S80" s="66"/>
      <c r="T80" s="66"/>
      <c r="U80" s="66"/>
      <c r="V80" s="66"/>
      <c r="W80" s="66"/>
      <c r="X80" s="66"/>
      <c r="Y80" s="66"/>
      <c r="Z80" s="66"/>
      <c r="AA80" s="66"/>
      <c r="AB80" s="66"/>
      <c r="AC80" s="66"/>
      <c r="AD80" s="66"/>
      <c r="AE80" s="66"/>
      <c r="AF80" s="66"/>
      <c r="AG80" s="66"/>
      <c r="AH80" s="116">
        <f>SUM(ExpenseData[[#This Row],[DC1]:[DC17]])-ExpenseData[[#This Row],[NOFA Total Project Cost (Claim Amount)]]</f>
        <v>0</v>
      </c>
      <c r="AI80" s="67"/>
      <c r="AJ80" s="67"/>
      <c r="AK80" s="67"/>
      <c r="AL80" s="67"/>
      <c r="AM80" s="68"/>
      <c r="AN80" s="47"/>
    </row>
    <row r="81" spans="2:40" x14ac:dyDescent="0.25">
      <c r="B81" s="61">
        <v>73</v>
      </c>
      <c r="C81" s="62"/>
      <c r="D81" s="62"/>
      <c r="E81" s="63"/>
      <c r="F81" s="64"/>
      <c r="G81" s="65"/>
      <c r="H81" s="66"/>
      <c r="I81" s="115">
        <f>SUM(ExpenseData[[#This Row],[DC1]:[DC17]])</f>
        <v>0</v>
      </c>
      <c r="J81" s="117">
        <f>ExpenseData[[#This Row],[NOFA Total Project Cost (Claim Amount)]]</f>
        <v>0</v>
      </c>
      <c r="K81" s="66"/>
      <c r="L81" s="66"/>
      <c r="M81" s="66"/>
      <c r="N81" s="66"/>
      <c r="O81" s="66"/>
      <c r="P81" s="66"/>
      <c r="Q81" s="66"/>
      <c r="R81" s="66"/>
      <c r="S81" s="66"/>
      <c r="T81" s="66"/>
      <c r="U81" s="66"/>
      <c r="V81" s="66"/>
      <c r="W81" s="66"/>
      <c r="X81" s="66"/>
      <c r="Y81" s="66"/>
      <c r="Z81" s="66"/>
      <c r="AA81" s="66"/>
      <c r="AB81" s="66"/>
      <c r="AC81" s="66"/>
      <c r="AD81" s="66"/>
      <c r="AE81" s="66"/>
      <c r="AF81" s="66"/>
      <c r="AG81" s="66"/>
      <c r="AH81" s="116">
        <f>SUM(ExpenseData[[#This Row],[DC1]:[DC17]])-ExpenseData[[#This Row],[NOFA Total Project Cost (Claim Amount)]]</f>
        <v>0</v>
      </c>
      <c r="AI81" s="67"/>
      <c r="AJ81" s="67"/>
      <c r="AK81" s="67"/>
      <c r="AL81" s="67"/>
      <c r="AM81" s="68"/>
      <c r="AN81" s="47"/>
    </row>
    <row r="82" spans="2:40" x14ac:dyDescent="0.25">
      <c r="B82" s="69">
        <v>74</v>
      </c>
      <c r="C82" s="62"/>
      <c r="D82" s="62"/>
      <c r="E82" s="63"/>
      <c r="F82" s="64"/>
      <c r="G82" s="65"/>
      <c r="H82" s="66"/>
      <c r="I82" s="115">
        <f>SUM(ExpenseData[[#This Row],[DC1]:[DC17]])</f>
        <v>0</v>
      </c>
      <c r="J82" s="117">
        <f>ExpenseData[[#This Row],[NOFA Total Project Cost (Claim Amount)]]</f>
        <v>0</v>
      </c>
      <c r="K82" s="66"/>
      <c r="L82" s="66"/>
      <c r="M82" s="66"/>
      <c r="N82" s="66"/>
      <c r="O82" s="66"/>
      <c r="P82" s="66"/>
      <c r="Q82" s="66"/>
      <c r="R82" s="66"/>
      <c r="S82" s="66"/>
      <c r="T82" s="66"/>
      <c r="U82" s="66"/>
      <c r="V82" s="66"/>
      <c r="W82" s="66"/>
      <c r="X82" s="66"/>
      <c r="Y82" s="66"/>
      <c r="Z82" s="66"/>
      <c r="AA82" s="66"/>
      <c r="AB82" s="66"/>
      <c r="AC82" s="66"/>
      <c r="AD82" s="66"/>
      <c r="AE82" s="66"/>
      <c r="AF82" s="66"/>
      <c r="AG82" s="66"/>
      <c r="AH82" s="116">
        <f>SUM(ExpenseData[[#This Row],[DC1]:[DC17]])-ExpenseData[[#This Row],[NOFA Total Project Cost (Claim Amount)]]</f>
        <v>0</v>
      </c>
      <c r="AI82" s="67"/>
      <c r="AJ82" s="67"/>
      <c r="AK82" s="67"/>
      <c r="AL82" s="67"/>
      <c r="AM82" s="68"/>
      <c r="AN82" s="47"/>
    </row>
    <row r="83" spans="2:40" x14ac:dyDescent="0.25">
      <c r="B83" s="61">
        <v>75</v>
      </c>
      <c r="C83" s="62"/>
      <c r="D83" s="62"/>
      <c r="E83" s="63"/>
      <c r="F83" s="64"/>
      <c r="G83" s="65"/>
      <c r="H83" s="66"/>
      <c r="I83" s="115">
        <f>SUM(ExpenseData[[#This Row],[DC1]:[DC17]])</f>
        <v>0</v>
      </c>
      <c r="J83" s="117">
        <f>ExpenseData[[#This Row],[NOFA Total Project Cost (Claim Amount)]]</f>
        <v>0</v>
      </c>
      <c r="K83" s="66"/>
      <c r="L83" s="66"/>
      <c r="M83" s="66"/>
      <c r="N83" s="66"/>
      <c r="O83" s="66"/>
      <c r="P83" s="66"/>
      <c r="Q83" s="66"/>
      <c r="R83" s="66"/>
      <c r="S83" s="66"/>
      <c r="T83" s="66"/>
      <c r="U83" s="66"/>
      <c r="V83" s="66"/>
      <c r="W83" s="66"/>
      <c r="X83" s="66"/>
      <c r="Y83" s="66"/>
      <c r="Z83" s="66"/>
      <c r="AA83" s="66"/>
      <c r="AB83" s="66"/>
      <c r="AC83" s="66"/>
      <c r="AD83" s="66"/>
      <c r="AE83" s="66"/>
      <c r="AF83" s="66"/>
      <c r="AG83" s="66"/>
      <c r="AH83" s="116">
        <f>SUM(ExpenseData[[#This Row],[DC1]:[DC17]])-ExpenseData[[#This Row],[NOFA Total Project Cost (Claim Amount)]]</f>
        <v>0</v>
      </c>
      <c r="AI83" s="67"/>
      <c r="AJ83" s="67"/>
      <c r="AK83" s="67"/>
      <c r="AL83" s="67"/>
      <c r="AM83" s="68"/>
      <c r="AN83" s="47"/>
    </row>
    <row r="84" spans="2:40" x14ac:dyDescent="0.25">
      <c r="B84" s="69">
        <v>76</v>
      </c>
      <c r="C84" s="62"/>
      <c r="D84" s="62"/>
      <c r="E84" s="63"/>
      <c r="F84" s="64"/>
      <c r="G84" s="65"/>
      <c r="H84" s="66"/>
      <c r="I84" s="115">
        <f>SUM(ExpenseData[[#This Row],[DC1]:[DC17]])</f>
        <v>0</v>
      </c>
      <c r="J84" s="117">
        <f>ExpenseData[[#This Row],[NOFA Total Project Cost (Claim Amount)]]</f>
        <v>0</v>
      </c>
      <c r="K84" s="66"/>
      <c r="L84" s="66"/>
      <c r="M84" s="66"/>
      <c r="N84" s="66"/>
      <c r="O84" s="66"/>
      <c r="P84" s="66"/>
      <c r="Q84" s="66"/>
      <c r="R84" s="66"/>
      <c r="S84" s="66"/>
      <c r="T84" s="66"/>
      <c r="U84" s="66"/>
      <c r="V84" s="66"/>
      <c r="W84" s="66"/>
      <c r="X84" s="66"/>
      <c r="Y84" s="66"/>
      <c r="Z84" s="66"/>
      <c r="AA84" s="66"/>
      <c r="AB84" s="66"/>
      <c r="AC84" s="66"/>
      <c r="AD84" s="66"/>
      <c r="AE84" s="66"/>
      <c r="AF84" s="66"/>
      <c r="AG84" s="66"/>
      <c r="AH84" s="116">
        <f>SUM(ExpenseData[[#This Row],[DC1]:[DC17]])-ExpenseData[[#This Row],[NOFA Total Project Cost (Claim Amount)]]</f>
        <v>0</v>
      </c>
      <c r="AI84" s="67"/>
      <c r="AJ84" s="67"/>
      <c r="AK84" s="67"/>
      <c r="AL84" s="67"/>
      <c r="AM84" s="68"/>
      <c r="AN84" s="47"/>
    </row>
    <row r="85" spans="2:40" x14ac:dyDescent="0.25">
      <c r="B85" s="61">
        <v>77</v>
      </c>
      <c r="C85" s="62"/>
      <c r="D85" s="62"/>
      <c r="E85" s="63"/>
      <c r="F85" s="64"/>
      <c r="G85" s="65"/>
      <c r="H85" s="66"/>
      <c r="I85" s="115">
        <f>SUM(ExpenseData[[#This Row],[DC1]:[DC17]])</f>
        <v>0</v>
      </c>
      <c r="J85" s="117">
        <f>ExpenseData[[#This Row],[NOFA Total Project Cost (Claim Amount)]]</f>
        <v>0</v>
      </c>
      <c r="K85" s="66"/>
      <c r="L85" s="66"/>
      <c r="M85" s="66"/>
      <c r="N85" s="66"/>
      <c r="O85" s="66"/>
      <c r="P85" s="66"/>
      <c r="Q85" s="66"/>
      <c r="R85" s="66"/>
      <c r="S85" s="66"/>
      <c r="T85" s="66"/>
      <c r="U85" s="66"/>
      <c r="V85" s="66"/>
      <c r="W85" s="66"/>
      <c r="X85" s="66"/>
      <c r="Y85" s="66"/>
      <c r="Z85" s="66"/>
      <c r="AA85" s="66"/>
      <c r="AB85" s="66"/>
      <c r="AC85" s="66"/>
      <c r="AD85" s="66"/>
      <c r="AE85" s="66"/>
      <c r="AF85" s="66"/>
      <c r="AG85" s="66"/>
      <c r="AH85" s="116">
        <f>SUM(ExpenseData[[#This Row],[DC1]:[DC17]])-ExpenseData[[#This Row],[NOFA Total Project Cost (Claim Amount)]]</f>
        <v>0</v>
      </c>
      <c r="AI85" s="67"/>
      <c r="AJ85" s="67"/>
      <c r="AK85" s="67"/>
      <c r="AL85" s="67"/>
      <c r="AM85" s="68"/>
      <c r="AN85" s="47"/>
    </row>
    <row r="86" spans="2:40" x14ac:dyDescent="0.25">
      <c r="B86" s="69">
        <v>78</v>
      </c>
      <c r="C86" s="62"/>
      <c r="D86" s="62"/>
      <c r="E86" s="63"/>
      <c r="F86" s="64"/>
      <c r="G86" s="65"/>
      <c r="H86" s="66"/>
      <c r="I86" s="115">
        <f>SUM(ExpenseData[[#This Row],[DC1]:[DC17]])</f>
        <v>0</v>
      </c>
      <c r="J86" s="117">
        <f>ExpenseData[[#This Row],[NOFA Total Project Cost (Claim Amount)]]</f>
        <v>0</v>
      </c>
      <c r="K86" s="66"/>
      <c r="L86" s="66"/>
      <c r="M86" s="66"/>
      <c r="N86" s="66"/>
      <c r="O86" s="66"/>
      <c r="P86" s="66"/>
      <c r="Q86" s="66"/>
      <c r="R86" s="66"/>
      <c r="S86" s="66"/>
      <c r="T86" s="66"/>
      <c r="U86" s="66"/>
      <c r="V86" s="66"/>
      <c r="W86" s="66"/>
      <c r="X86" s="66"/>
      <c r="Y86" s="66"/>
      <c r="Z86" s="66"/>
      <c r="AA86" s="66"/>
      <c r="AB86" s="66"/>
      <c r="AC86" s="66"/>
      <c r="AD86" s="66"/>
      <c r="AE86" s="66"/>
      <c r="AF86" s="66"/>
      <c r="AG86" s="66"/>
      <c r="AH86" s="116">
        <f>SUM(ExpenseData[[#This Row],[DC1]:[DC17]])-ExpenseData[[#This Row],[NOFA Total Project Cost (Claim Amount)]]</f>
        <v>0</v>
      </c>
      <c r="AI86" s="67"/>
      <c r="AJ86" s="67"/>
      <c r="AK86" s="67"/>
      <c r="AL86" s="67"/>
      <c r="AM86" s="68"/>
      <c r="AN86" s="47"/>
    </row>
    <row r="87" spans="2:40" x14ac:dyDescent="0.25">
      <c r="B87" s="61">
        <v>79</v>
      </c>
      <c r="C87" s="62"/>
      <c r="D87" s="62"/>
      <c r="E87" s="63"/>
      <c r="F87" s="64"/>
      <c r="G87" s="65"/>
      <c r="H87" s="66"/>
      <c r="I87" s="115">
        <f>SUM(ExpenseData[[#This Row],[DC1]:[DC17]])</f>
        <v>0</v>
      </c>
      <c r="J87" s="117">
        <f>ExpenseData[[#This Row],[NOFA Total Project Cost (Claim Amount)]]</f>
        <v>0</v>
      </c>
      <c r="K87" s="66"/>
      <c r="L87" s="66"/>
      <c r="M87" s="66"/>
      <c r="N87" s="66"/>
      <c r="O87" s="66"/>
      <c r="P87" s="66"/>
      <c r="Q87" s="66"/>
      <c r="R87" s="66"/>
      <c r="S87" s="66"/>
      <c r="T87" s="66"/>
      <c r="U87" s="66"/>
      <c r="V87" s="66"/>
      <c r="W87" s="66"/>
      <c r="X87" s="66"/>
      <c r="Y87" s="66"/>
      <c r="Z87" s="66"/>
      <c r="AA87" s="66"/>
      <c r="AB87" s="66"/>
      <c r="AC87" s="66"/>
      <c r="AD87" s="66"/>
      <c r="AE87" s="66"/>
      <c r="AF87" s="66"/>
      <c r="AG87" s="66"/>
      <c r="AH87" s="116">
        <f>SUM(ExpenseData[[#This Row],[DC1]:[DC17]])-ExpenseData[[#This Row],[NOFA Total Project Cost (Claim Amount)]]</f>
        <v>0</v>
      </c>
      <c r="AI87" s="67"/>
      <c r="AJ87" s="67"/>
      <c r="AK87" s="67"/>
      <c r="AL87" s="67"/>
      <c r="AM87" s="68"/>
      <c r="AN87" s="47"/>
    </row>
    <row r="88" spans="2:40" x14ac:dyDescent="0.25">
      <c r="B88" s="69">
        <v>80</v>
      </c>
      <c r="C88" s="62"/>
      <c r="D88" s="62"/>
      <c r="E88" s="63"/>
      <c r="F88" s="64"/>
      <c r="G88" s="65"/>
      <c r="H88" s="66"/>
      <c r="I88" s="115">
        <f>SUM(ExpenseData[[#This Row],[DC1]:[DC17]])</f>
        <v>0</v>
      </c>
      <c r="J88" s="117">
        <f>ExpenseData[[#This Row],[NOFA Total Project Cost (Claim Amount)]]</f>
        <v>0</v>
      </c>
      <c r="K88" s="66"/>
      <c r="L88" s="66"/>
      <c r="M88" s="66"/>
      <c r="N88" s="66"/>
      <c r="O88" s="66"/>
      <c r="P88" s="66"/>
      <c r="Q88" s="66"/>
      <c r="R88" s="66"/>
      <c r="S88" s="66"/>
      <c r="T88" s="66"/>
      <c r="U88" s="66"/>
      <c r="V88" s="66"/>
      <c r="W88" s="66"/>
      <c r="X88" s="66"/>
      <c r="Y88" s="66"/>
      <c r="Z88" s="66"/>
      <c r="AA88" s="66"/>
      <c r="AB88" s="66"/>
      <c r="AC88" s="66"/>
      <c r="AD88" s="66"/>
      <c r="AE88" s="66"/>
      <c r="AF88" s="66"/>
      <c r="AG88" s="66"/>
      <c r="AH88" s="116">
        <f>SUM(ExpenseData[[#This Row],[DC1]:[DC17]])-ExpenseData[[#This Row],[NOFA Total Project Cost (Claim Amount)]]</f>
        <v>0</v>
      </c>
      <c r="AI88" s="67"/>
      <c r="AJ88" s="67"/>
      <c r="AK88" s="67"/>
      <c r="AL88" s="67"/>
      <c r="AM88" s="68"/>
      <c r="AN88" s="47"/>
    </row>
    <row r="89" spans="2:40" x14ac:dyDescent="0.25">
      <c r="B89" s="61">
        <v>81</v>
      </c>
      <c r="C89" s="62"/>
      <c r="D89" s="62"/>
      <c r="E89" s="63"/>
      <c r="F89" s="64"/>
      <c r="G89" s="65"/>
      <c r="H89" s="66"/>
      <c r="I89" s="115">
        <f>SUM(ExpenseData[[#This Row],[DC1]:[DC17]])</f>
        <v>0</v>
      </c>
      <c r="J89" s="117">
        <f>ExpenseData[[#This Row],[NOFA Total Project Cost (Claim Amount)]]</f>
        <v>0</v>
      </c>
      <c r="K89" s="66"/>
      <c r="L89" s="66"/>
      <c r="M89" s="66"/>
      <c r="N89" s="66"/>
      <c r="O89" s="66"/>
      <c r="P89" s="66"/>
      <c r="Q89" s="66"/>
      <c r="R89" s="66"/>
      <c r="S89" s="66"/>
      <c r="T89" s="66"/>
      <c r="U89" s="66"/>
      <c r="V89" s="66"/>
      <c r="W89" s="66"/>
      <c r="X89" s="66"/>
      <c r="Y89" s="66"/>
      <c r="Z89" s="66"/>
      <c r="AA89" s="66"/>
      <c r="AB89" s="66"/>
      <c r="AC89" s="66"/>
      <c r="AD89" s="66"/>
      <c r="AE89" s="66"/>
      <c r="AF89" s="66"/>
      <c r="AG89" s="66"/>
      <c r="AH89" s="116">
        <f>SUM(ExpenseData[[#This Row],[DC1]:[DC17]])-ExpenseData[[#This Row],[NOFA Total Project Cost (Claim Amount)]]</f>
        <v>0</v>
      </c>
      <c r="AI89" s="67"/>
      <c r="AJ89" s="67"/>
      <c r="AK89" s="67"/>
      <c r="AL89" s="67"/>
      <c r="AM89" s="68"/>
      <c r="AN89" s="47"/>
    </row>
    <row r="90" spans="2:40" x14ac:dyDescent="0.25">
      <c r="B90" s="69">
        <v>82</v>
      </c>
      <c r="C90" s="62"/>
      <c r="D90" s="62"/>
      <c r="E90" s="63"/>
      <c r="F90" s="64"/>
      <c r="G90" s="65"/>
      <c r="H90" s="66"/>
      <c r="I90" s="115">
        <f>SUM(ExpenseData[[#This Row],[DC1]:[DC17]])</f>
        <v>0</v>
      </c>
      <c r="J90" s="117">
        <f>ExpenseData[[#This Row],[NOFA Total Project Cost (Claim Amount)]]</f>
        <v>0</v>
      </c>
      <c r="K90" s="66"/>
      <c r="L90" s="66"/>
      <c r="M90" s="66"/>
      <c r="N90" s="66"/>
      <c r="O90" s="66"/>
      <c r="P90" s="66"/>
      <c r="Q90" s="66"/>
      <c r="R90" s="66"/>
      <c r="S90" s="66"/>
      <c r="T90" s="66"/>
      <c r="U90" s="66"/>
      <c r="V90" s="66"/>
      <c r="W90" s="66"/>
      <c r="X90" s="66"/>
      <c r="Y90" s="66"/>
      <c r="Z90" s="66"/>
      <c r="AA90" s="66"/>
      <c r="AB90" s="66"/>
      <c r="AC90" s="66"/>
      <c r="AD90" s="66"/>
      <c r="AE90" s="66"/>
      <c r="AF90" s="66"/>
      <c r="AG90" s="66"/>
      <c r="AH90" s="116">
        <f>SUM(ExpenseData[[#This Row],[DC1]:[DC17]])-ExpenseData[[#This Row],[NOFA Total Project Cost (Claim Amount)]]</f>
        <v>0</v>
      </c>
      <c r="AI90" s="67"/>
      <c r="AJ90" s="67"/>
      <c r="AK90" s="67"/>
      <c r="AL90" s="67"/>
      <c r="AM90" s="68"/>
      <c r="AN90" s="47"/>
    </row>
    <row r="91" spans="2:40" x14ac:dyDescent="0.25">
      <c r="B91" s="61">
        <v>83</v>
      </c>
      <c r="C91" s="62"/>
      <c r="D91" s="62"/>
      <c r="E91" s="63"/>
      <c r="F91" s="64"/>
      <c r="G91" s="65"/>
      <c r="H91" s="66"/>
      <c r="I91" s="115">
        <f>SUM(ExpenseData[[#This Row],[DC1]:[DC17]])</f>
        <v>0</v>
      </c>
      <c r="J91" s="117">
        <f>ExpenseData[[#This Row],[NOFA Total Project Cost (Claim Amount)]]</f>
        <v>0</v>
      </c>
      <c r="K91" s="66"/>
      <c r="L91" s="66"/>
      <c r="M91" s="66"/>
      <c r="N91" s="66"/>
      <c r="O91" s="66"/>
      <c r="P91" s="66"/>
      <c r="Q91" s="66"/>
      <c r="R91" s="66"/>
      <c r="S91" s="66"/>
      <c r="T91" s="66"/>
      <c r="U91" s="66"/>
      <c r="V91" s="66"/>
      <c r="W91" s="66"/>
      <c r="X91" s="66"/>
      <c r="Y91" s="66"/>
      <c r="Z91" s="66"/>
      <c r="AA91" s="66"/>
      <c r="AB91" s="66"/>
      <c r="AC91" s="66"/>
      <c r="AD91" s="66"/>
      <c r="AE91" s="66"/>
      <c r="AF91" s="66"/>
      <c r="AG91" s="66"/>
      <c r="AH91" s="116">
        <f>SUM(ExpenseData[[#This Row],[DC1]:[DC17]])-ExpenseData[[#This Row],[NOFA Total Project Cost (Claim Amount)]]</f>
        <v>0</v>
      </c>
      <c r="AI91" s="67"/>
      <c r="AJ91" s="67"/>
      <c r="AK91" s="67"/>
      <c r="AL91" s="67"/>
      <c r="AM91" s="68"/>
      <c r="AN91" s="47"/>
    </row>
    <row r="92" spans="2:40" x14ac:dyDescent="0.25">
      <c r="B92" s="69">
        <v>84</v>
      </c>
      <c r="C92" s="62"/>
      <c r="D92" s="62"/>
      <c r="E92" s="63"/>
      <c r="F92" s="64"/>
      <c r="G92" s="65"/>
      <c r="H92" s="66"/>
      <c r="I92" s="115">
        <f>SUM(ExpenseData[[#This Row],[DC1]:[DC17]])</f>
        <v>0</v>
      </c>
      <c r="J92" s="117">
        <f>ExpenseData[[#This Row],[NOFA Total Project Cost (Claim Amount)]]</f>
        <v>0</v>
      </c>
      <c r="K92" s="66"/>
      <c r="L92" s="66"/>
      <c r="M92" s="66"/>
      <c r="N92" s="66"/>
      <c r="O92" s="66"/>
      <c r="P92" s="66"/>
      <c r="Q92" s="66"/>
      <c r="R92" s="66"/>
      <c r="S92" s="66"/>
      <c r="T92" s="66"/>
      <c r="U92" s="66"/>
      <c r="V92" s="66"/>
      <c r="W92" s="66"/>
      <c r="X92" s="66"/>
      <c r="Y92" s="66"/>
      <c r="Z92" s="66"/>
      <c r="AA92" s="66"/>
      <c r="AB92" s="66"/>
      <c r="AC92" s="66"/>
      <c r="AD92" s="66"/>
      <c r="AE92" s="66"/>
      <c r="AF92" s="66"/>
      <c r="AG92" s="66"/>
      <c r="AH92" s="116">
        <f>SUM(ExpenseData[[#This Row],[DC1]:[DC17]])-ExpenseData[[#This Row],[NOFA Total Project Cost (Claim Amount)]]</f>
        <v>0</v>
      </c>
      <c r="AI92" s="67"/>
      <c r="AJ92" s="67"/>
      <c r="AK92" s="67"/>
      <c r="AL92" s="67"/>
      <c r="AM92" s="68"/>
      <c r="AN92" s="47"/>
    </row>
    <row r="93" spans="2:40" x14ac:dyDescent="0.25">
      <c r="B93" s="61">
        <v>85</v>
      </c>
      <c r="C93" s="62"/>
      <c r="D93" s="62"/>
      <c r="E93" s="63"/>
      <c r="F93" s="64"/>
      <c r="G93" s="65"/>
      <c r="H93" s="66"/>
      <c r="I93" s="115">
        <f>SUM(ExpenseData[[#This Row],[DC1]:[DC17]])</f>
        <v>0</v>
      </c>
      <c r="J93" s="117">
        <f>ExpenseData[[#This Row],[NOFA Total Project Cost (Claim Amount)]]</f>
        <v>0</v>
      </c>
      <c r="K93" s="66"/>
      <c r="L93" s="66"/>
      <c r="M93" s="66"/>
      <c r="N93" s="66"/>
      <c r="O93" s="66"/>
      <c r="P93" s="66"/>
      <c r="Q93" s="66"/>
      <c r="R93" s="66"/>
      <c r="S93" s="66"/>
      <c r="T93" s="66"/>
      <c r="U93" s="66"/>
      <c r="V93" s="66"/>
      <c r="W93" s="66"/>
      <c r="X93" s="66"/>
      <c r="Y93" s="66"/>
      <c r="Z93" s="66"/>
      <c r="AA93" s="66"/>
      <c r="AB93" s="66"/>
      <c r="AC93" s="66"/>
      <c r="AD93" s="66"/>
      <c r="AE93" s="66"/>
      <c r="AF93" s="66"/>
      <c r="AG93" s="66"/>
      <c r="AH93" s="116">
        <f>SUM(ExpenseData[[#This Row],[DC1]:[DC17]])-ExpenseData[[#This Row],[NOFA Total Project Cost (Claim Amount)]]</f>
        <v>0</v>
      </c>
      <c r="AI93" s="67"/>
      <c r="AJ93" s="67"/>
      <c r="AK93" s="67"/>
      <c r="AL93" s="67"/>
      <c r="AM93" s="68"/>
      <c r="AN93" s="47"/>
    </row>
    <row r="94" spans="2:40" x14ac:dyDescent="0.25">
      <c r="B94" s="69">
        <v>86</v>
      </c>
      <c r="C94" s="62"/>
      <c r="D94" s="62"/>
      <c r="E94" s="63"/>
      <c r="F94" s="64"/>
      <c r="G94" s="65"/>
      <c r="H94" s="66"/>
      <c r="I94" s="115">
        <f>SUM(ExpenseData[[#This Row],[DC1]:[DC17]])</f>
        <v>0</v>
      </c>
      <c r="J94" s="117">
        <f>ExpenseData[[#This Row],[NOFA Total Project Cost (Claim Amount)]]</f>
        <v>0</v>
      </c>
      <c r="K94" s="66"/>
      <c r="L94" s="66"/>
      <c r="M94" s="66"/>
      <c r="N94" s="66"/>
      <c r="O94" s="66"/>
      <c r="P94" s="66"/>
      <c r="Q94" s="66"/>
      <c r="R94" s="66"/>
      <c r="S94" s="66"/>
      <c r="T94" s="66"/>
      <c r="U94" s="66"/>
      <c r="V94" s="66"/>
      <c r="W94" s="66"/>
      <c r="X94" s="66"/>
      <c r="Y94" s="66"/>
      <c r="Z94" s="66"/>
      <c r="AA94" s="66"/>
      <c r="AB94" s="66"/>
      <c r="AC94" s="66"/>
      <c r="AD94" s="66"/>
      <c r="AE94" s="66"/>
      <c r="AF94" s="66"/>
      <c r="AG94" s="66"/>
      <c r="AH94" s="116">
        <f>SUM(ExpenseData[[#This Row],[DC1]:[DC17]])-ExpenseData[[#This Row],[NOFA Total Project Cost (Claim Amount)]]</f>
        <v>0</v>
      </c>
      <c r="AI94" s="67"/>
      <c r="AJ94" s="67"/>
      <c r="AK94" s="67"/>
      <c r="AL94" s="67"/>
      <c r="AM94" s="68"/>
      <c r="AN94" s="47"/>
    </row>
    <row r="95" spans="2:40" x14ac:dyDescent="0.25">
      <c r="B95" s="61">
        <v>87</v>
      </c>
      <c r="C95" s="62"/>
      <c r="D95" s="62"/>
      <c r="E95" s="63"/>
      <c r="F95" s="64"/>
      <c r="G95" s="65"/>
      <c r="H95" s="66"/>
      <c r="I95" s="115">
        <f>SUM(ExpenseData[[#This Row],[DC1]:[DC17]])</f>
        <v>0</v>
      </c>
      <c r="J95" s="117">
        <f>ExpenseData[[#This Row],[NOFA Total Project Cost (Claim Amount)]]</f>
        <v>0</v>
      </c>
      <c r="K95" s="66"/>
      <c r="L95" s="66"/>
      <c r="M95" s="66"/>
      <c r="N95" s="66"/>
      <c r="O95" s="66"/>
      <c r="P95" s="66"/>
      <c r="Q95" s="66"/>
      <c r="R95" s="66"/>
      <c r="S95" s="66"/>
      <c r="T95" s="66"/>
      <c r="U95" s="66"/>
      <c r="V95" s="66"/>
      <c r="W95" s="66"/>
      <c r="X95" s="66"/>
      <c r="Y95" s="66"/>
      <c r="Z95" s="66"/>
      <c r="AA95" s="66"/>
      <c r="AB95" s="66"/>
      <c r="AC95" s="66"/>
      <c r="AD95" s="66"/>
      <c r="AE95" s="66"/>
      <c r="AF95" s="66"/>
      <c r="AG95" s="66"/>
      <c r="AH95" s="116">
        <f>SUM(ExpenseData[[#This Row],[DC1]:[DC17]])-ExpenseData[[#This Row],[NOFA Total Project Cost (Claim Amount)]]</f>
        <v>0</v>
      </c>
      <c r="AI95" s="67"/>
      <c r="AJ95" s="67"/>
      <c r="AK95" s="67"/>
      <c r="AL95" s="67"/>
      <c r="AM95" s="68"/>
      <c r="AN95" s="47"/>
    </row>
    <row r="96" spans="2:40" x14ac:dyDescent="0.25">
      <c r="B96" s="69">
        <v>88</v>
      </c>
      <c r="C96" s="62"/>
      <c r="D96" s="62"/>
      <c r="E96" s="63"/>
      <c r="F96" s="64"/>
      <c r="G96" s="65"/>
      <c r="H96" s="66"/>
      <c r="I96" s="115">
        <f>SUM(ExpenseData[[#This Row],[DC1]:[DC17]])</f>
        <v>0</v>
      </c>
      <c r="J96" s="117">
        <f>ExpenseData[[#This Row],[NOFA Total Project Cost (Claim Amount)]]</f>
        <v>0</v>
      </c>
      <c r="K96" s="66"/>
      <c r="L96" s="66"/>
      <c r="M96" s="66"/>
      <c r="N96" s="66"/>
      <c r="O96" s="66"/>
      <c r="P96" s="66"/>
      <c r="Q96" s="66"/>
      <c r="R96" s="66"/>
      <c r="S96" s="66"/>
      <c r="T96" s="66"/>
      <c r="U96" s="66"/>
      <c r="V96" s="66"/>
      <c r="W96" s="66"/>
      <c r="X96" s="66"/>
      <c r="Y96" s="66"/>
      <c r="Z96" s="66"/>
      <c r="AA96" s="66"/>
      <c r="AB96" s="66"/>
      <c r="AC96" s="66"/>
      <c r="AD96" s="66"/>
      <c r="AE96" s="66"/>
      <c r="AF96" s="66"/>
      <c r="AG96" s="66"/>
      <c r="AH96" s="116">
        <f>SUM(ExpenseData[[#This Row],[DC1]:[DC17]])-ExpenseData[[#This Row],[NOFA Total Project Cost (Claim Amount)]]</f>
        <v>0</v>
      </c>
      <c r="AI96" s="67"/>
      <c r="AJ96" s="67"/>
      <c r="AK96" s="67"/>
      <c r="AL96" s="67"/>
      <c r="AM96" s="68"/>
      <c r="AN96" s="47"/>
    </row>
    <row r="97" spans="2:40" x14ac:dyDescent="0.25">
      <c r="B97" s="61">
        <v>89</v>
      </c>
      <c r="C97" s="62"/>
      <c r="D97" s="62"/>
      <c r="E97" s="63"/>
      <c r="F97" s="64"/>
      <c r="G97" s="65"/>
      <c r="H97" s="66"/>
      <c r="I97" s="115">
        <f>SUM(ExpenseData[[#This Row],[DC1]:[DC17]])</f>
        <v>0</v>
      </c>
      <c r="J97" s="117">
        <f>ExpenseData[[#This Row],[NOFA Total Project Cost (Claim Amount)]]</f>
        <v>0</v>
      </c>
      <c r="K97" s="66"/>
      <c r="L97" s="66"/>
      <c r="M97" s="66"/>
      <c r="N97" s="66"/>
      <c r="O97" s="66"/>
      <c r="P97" s="66"/>
      <c r="Q97" s="66"/>
      <c r="R97" s="66"/>
      <c r="S97" s="66"/>
      <c r="T97" s="66"/>
      <c r="U97" s="66"/>
      <c r="V97" s="66"/>
      <c r="W97" s="66"/>
      <c r="X97" s="66"/>
      <c r="Y97" s="66"/>
      <c r="Z97" s="66"/>
      <c r="AA97" s="66"/>
      <c r="AB97" s="66"/>
      <c r="AC97" s="66"/>
      <c r="AD97" s="66"/>
      <c r="AE97" s="66"/>
      <c r="AF97" s="66"/>
      <c r="AG97" s="66"/>
      <c r="AH97" s="116">
        <f>SUM(ExpenseData[[#This Row],[DC1]:[DC17]])-ExpenseData[[#This Row],[NOFA Total Project Cost (Claim Amount)]]</f>
        <v>0</v>
      </c>
      <c r="AI97" s="67"/>
      <c r="AJ97" s="67"/>
      <c r="AK97" s="67"/>
      <c r="AL97" s="67"/>
      <c r="AM97" s="68"/>
      <c r="AN97" s="47"/>
    </row>
    <row r="98" spans="2:40" x14ac:dyDescent="0.25">
      <c r="B98" s="69">
        <v>90</v>
      </c>
      <c r="C98" s="62"/>
      <c r="D98" s="62"/>
      <c r="E98" s="63"/>
      <c r="F98" s="64"/>
      <c r="G98" s="65"/>
      <c r="H98" s="66"/>
      <c r="I98" s="115">
        <f>SUM(ExpenseData[[#This Row],[DC1]:[DC17]])</f>
        <v>0</v>
      </c>
      <c r="J98" s="117">
        <f>ExpenseData[[#This Row],[NOFA Total Project Cost (Claim Amount)]]</f>
        <v>0</v>
      </c>
      <c r="K98" s="66"/>
      <c r="L98" s="66"/>
      <c r="M98" s="66"/>
      <c r="N98" s="66"/>
      <c r="O98" s="66"/>
      <c r="P98" s="66"/>
      <c r="Q98" s="66"/>
      <c r="R98" s="66"/>
      <c r="S98" s="66"/>
      <c r="T98" s="66"/>
      <c r="U98" s="66"/>
      <c r="V98" s="66"/>
      <c r="W98" s="66"/>
      <c r="X98" s="66"/>
      <c r="Y98" s="66"/>
      <c r="Z98" s="66"/>
      <c r="AA98" s="66"/>
      <c r="AB98" s="66"/>
      <c r="AC98" s="66"/>
      <c r="AD98" s="66"/>
      <c r="AE98" s="66"/>
      <c r="AF98" s="66"/>
      <c r="AG98" s="66"/>
      <c r="AH98" s="116">
        <f>SUM(ExpenseData[[#This Row],[DC1]:[DC17]])-ExpenseData[[#This Row],[NOFA Total Project Cost (Claim Amount)]]</f>
        <v>0</v>
      </c>
      <c r="AI98" s="67"/>
      <c r="AJ98" s="67"/>
      <c r="AK98" s="67"/>
      <c r="AL98" s="67"/>
      <c r="AM98" s="68"/>
      <c r="AN98" s="47"/>
    </row>
    <row r="99" spans="2:40" x14ac:dyDescent="0.25">
      <c r="B99" s="61">
        <v>91</v>
      </c>
      <c r="C99" s="62"/>
      <c r="D99" s="62"/>
      <c r="E99" s="63"/>
      <c r="F99" s="64"/>
      <c r="G99" s="65"/>
      <c r="H99" s="66"/>
      <c r="I99" s="115">
        <f>SUM(ExpenseData[[#This Row],[DC1]:[DC17]])</f>
        <v>0</v>
      </c>
      <c r="J99" s="117">
        <f>ExpenseData[[#This Row],[NOFA Total Project Cost (Claim Amount)]]</f>
        <v>0</v>
      </c>
      <c r="K99" s="66"/>
      <c r="L99" s="66"/>
      <c r="M99" s="66"/>
      <c r="N99" s="66"/>
      <c r="O99" s="66"/>
      <c r="P99" s="66"/>
      <c r="Q99" s="66"/>
      <c r="R99" s="66"/>
      <c r="S99" s="66"/>
      <c r="T99" s="66"/>
      <c r="U99" s="66"/>
      <c r="V99" s="66"/>
      <c r="W99" s="66"/>
      <c r="X99" s="66"/>
      <c r="Y99" s="66"/>
      <c r="Z99" s="66"/>
      <c r="AA99" s="66"/>
      <c r="AB99" s="66"/>
      <c r="AC99" s="66"/>
      <c r="AD99" s="66"/>
      <c r="AE99" s="66"/>
      <c r="AF99" s="66"/>
      <c r="AG99" s="66"/>
      <c r="AH99" s="116">
        <f>SUM(ExpenseData[[#This Row],[DC1]:[DC17]])-ExpenseData[[#This Row],[NOFA Total Project Cost (Claim Amount)]]</f>
        <v>0</v>
      </c>
      <c r="AI99" s="67"/>
      <c r="AJ99" s="67"/>
      <c r="AK99" s="67"/>
      <c r="AL99" s="67"/>
      <c r="AM99" s="68"/>
      <c r="AN99" s="47"/>
    </row>
    <row r="100" spans="2:40" x14ac:dyDescent="0.25">
      <c r="B100" s="69">
        <v>92</v>
      </c>
      <c r="C100" s="62"/>
      <c r="D100" s="62"/>
      <c r="E100" s="63"/>
      <c r="F100" s="64"/>
      <c r="G100" s="65"/>
      <c r="H100" s="66"/>
      <c r="I100" s="115">
        <f>SUM(ExpenseData[[#This Row],[DC1]:[DC17]])</f>
        <v>0</v>
      </c>
      <c r="J100" s="117">
        <f>ExpenseData[[#This Row],[NOFA Total Project Cost (Claim Amount)]]</f>
        <v>0</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116">
        <f>SUM(ExpenseData[[#This Row],[DC1]:[DC17]])-ExpenseData[[#This Row],[NOFA Total Project Cost (Claim Amount)]]</f>
        <v>0</v>
      </c>
      <c r="AI100" s="67"/>
      <c r="AJ100" s="67"/>
      <c r="AK100" s="67"/>
      <c r="AL100" s="67"/>
      <c r="AM100" s="68"/>
      <c r="AN100" s="47"/>
    </row>
    <row r="101" spans="2:40" x14ac:dyDescent="0.25">
      <c r="B101" s="61">
        <v>93</v>
      </c>
      <c r="C101" s="62"/>
      <c r="D101" s="62"/>
      <c r="E101" s="63"/>
      <c r="F101" s="64"/>
      <c r="G101" s="65"/>
      <c r="H101" s="66"/>
      <c r="I101" s="115">
        <f>SUM(ExpenseData[[#This Row],[DC1]:[DC17]])</f>
        <v>0</v>
      </c>
      <c r="J101" s="117">
        <f>ExpenseData[[#This Row],[NOFA Total Project Cost (Claim Amount)]]</f>
        <v>0</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116">
        <f>SUM(ExpenseData[[#This Row],[DC1]:[DC17]])-ExpenseData[[#This Row],[NOFA Total Project Cost (Claim Amount)]]</f>
        <v>0</v>
      </c>
      <c r="AI101" s="67"/>
      <c r="AJ101" s="67"/>
      <c r="AK101" s="67"/>
      <c r="AL101" s="67"/>
      <c r="AM101" s="68"/>
      <c r="AN101" s="47"/>
    </row>
    <row r="102" spans="2:40" x14ac:dyDescent="0.25">
      <c r="B102" s="69">
        <v>94</v>
      </c>
      <c r="C102" s="62"/>
      <c r="D102" s="62"/>
      <c r="E102" s="63"/>
      <c r="F102" s="64"/>
      <c r="G102" s="65"/>
      <c r="H102" s="66"/>
      <c r="I102" s="115">
        <f>SUM(ExpenseData[[#This Row],[DC1]:[DC17]])</f>
        <v>0</v>
      </c>
      <c r="J102" s="117">
        <f>ExpenseData[[#This Row],[NOFA Total Project Cost (Claim Amount)]]</f>
        <v>0</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116">
        <f>SUM(ExpenseData[[#This Row],[DC1]:[DC17]])-ExpenseData[[#This Row],[NOFA Total Project Cost (Claim Amount)]]</f>
        <v>0</v>
      </c>
      <c r="AI102" s="67"/>
      <c r="AJ102" s="67"/>
      <c r="AK102" s="67"/>
      <c r="AL102" s="67"/>
      <c r="AM102" s="68"/>
      <c r="AN102" s="47"/>
    </row>
    <row r="103" spans="2:40" x14ac:dyDescent="0.25">
      <c r="B103" s="61">
        <v>95</v>
      </c>
      <c r="C103" s="62"/>
      <c r="D103" s="62"/>
      <c r="E103" s="63"/>
      <c r="F103" s="64"/>
      <c r="G103" s="65"/>
      <c r="H103" s="66"/>
      <c r="I103" s="115">
        <f>SUM(ExpenseData[[#This Row],[DC1]:[DC17]])</f>
        <v>0</v>
      </c>
      <c r="J103" s="117">
        <f>ExpenseData[[#This Row],[NOFA Total Project Cost (Claim Amount)]]</f>
        <v>0</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116">
        <f>SUM(ExpenseData[[#This Row],[DC1]:[DC17]])-ExpenseData[[#This Row],[NOFA Total Project Cost (Claim Amount)]]</f>
        <v>0</v>
      </c>
      <c r="AI103" s="67"/>
      <c r="AJ103" s="67"/>
      <c r="AK103" s="67"/>
      <c r="AL103" s="67"/>
      <c r="AM103" s="68"/>
      <c r="AN103" s="47"/>
    </row>
    <row r="104" spans="2:40" x14ac:dyDescent="0.25">
      <c r="B104" s="69">
        <v>96</v>
      </c>
      <c r="C104" s="62"/>
      <c r="D104" s="62"/>
      <c r="E104" s="63"/>
      <c r="F104" s="64"/>
      <c r="G104" s="65"/>
      <c r="H104" s="66"/>
      <c r="I104" s="115">
        <f>SUM(ExpenseData[[#This Row],[DC1]:[DC17]])</f>
        <v>0</v>
      </c>
      <c r="J104" s="117">
        <f>ExpenseData[[#This Row],[NOFA Total Project Cost (Claim Amount)]]</f>
        <v>0</v>
      </c>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116">
        <f>SUM(ExpenseData[[#This Row],[DC1]:[DC17]])-ExpenseData[[#This Row],[NOFA Total Project Cost (Claim Amount)]]</f>
        <v>0</v>
      </c>
      <c r="AI104" s="67"/>
      <c r="AJ104" s="67"/>
      <c r="AK104" s="67"/>
      <c r="AL104" s="67"/>
      <c r="AM104" s="68"/>
      <c r="AN104" s="47"/>
    </row>
    <row r="105" spans="2:40" x14ac:dyDescent="0.25">
      <c r="B105" s="61">
        <v>97</v>
      </c>
      <c r="C105" s="62"/>
      <c r="D105" s="62"/>
      <c r="E105" s="63"/>
      <c r="F105" s="64"/>
      <c r="G105" s="65"/>
      <c r="H105" s="66"/>
      <c r="I105" s="115">
        <f>SUM(ExpenseData[[#This Row],[DC1]:[DC17]])</f>
        <v>0</v>
      </c>
      <c r="J105" s="117">
        <f>ExpenseData[[#This Row],[NOFA Total Project Cost (Claim Amount)]]</f>
        <v>0</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116">
        <f>SUM(ExpenseData[[#This Row],[DC1]:[DC17]])-ExpenseData[[#This Row],[NOFA Total Project Cost (Claim Amount)]]</f>
        <v>0</v>
      </c>
      <c r="AI105" s="67"/>
      <c r="AJ105" s="67"/>
      <c r="AK105" s="67"/>
      <c r="AL105" s="67"/>
      <c r="AM105" s="68"/>
      <c r="AN105" s="47"/>
    </row>
    <row r="106" spans="2:40" x14ac:dyDescent="0.25">
      <c r="B106" s="69">
        <v>98</v>
      </c>
      <c r="C106" s="62"/>
      <c r="D106" s="62"/>
      <c r="E106" s="63"/>
      <c r="F106" s="64"/>
      <c r="G106" s="65"/>
      <c r="H106" s="66"/>
      <c r="I106" s="115">
        <f>SUM(ExpenseData[[#This Row],[DC1]:[DC17]])</f>
        <v>0</v>
      </c>
      <c r="J106" s="117">
        <f>ExpenseData[[#This Row],[NOFA Total Project Cost (Claim Amount)]]</f>
        <v>0</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116">
        <f>SUM(ExpenseData[[#This Row],[DC1]:[DC17]])-ExpenseData[[#This Row],[NOFA Total Project Cost (Claim Amount)]]</f>
        <v>0</v>
      </c>
      <c r="AI106" s="67"/>
      <c r="AJ106" s="67"/>
      <c r="AK106" s="67"/>
      <c r="AL106" s="67"/>
      <c r="AM106" s="68"/>
      <c r="AN106" s="47"/>
    </row>
    <row r="107" spans="2:40" x14ac:dyDescent="0.25">
      <c r="B107" s="61">
        <v>99</v>
      </c>
      <c r="C107" s="62"/>
      <c r="D107" s="62"/>
      <c r="E107" s="63"/>
      <c r="F107" s="64"/>
      <c r="G107" s="65"/>
      <c r="H107" s="66"/>
      <c r="I107" s="115">
        <f>SUM(ExpenseData[[#This Row],[DC1]:[DC17]])</f>
        <v>0</v>
      </c>
      <c r="J107" s="117">
        <f>ExpenseData[[#This Row],[NOFA Total Project Cost (Claim Amount)]]</f>
        <v>0</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116">
        <f>SUM(ExpenseData[[#This Row],[DC1]:[DC17]])-ExpenseData[[#This Row],[NOFA Total Project Cost (Claim Amount)]]</f>
        <v>0</v>
      </c>
      <c r="AI107" s="67"/>
      <c r="AJ107" s="67"/>
      <c r="AK107" s="67"/>
      <c r="AL107" s="67"/>
      <c r="AM107" s="68"/>
      <c r="AN107" s="47"/>
    </row>
    <row r="108" spans="2:40" x14ac:dyDescent="0.25">
      <c r="B108" s="69">
        <v>100</v>
      </c>
      <c r="C108" s="62"/>
      <c r="D108" s="62"/>
      <c r="E108" s="63"/>
      <c r="F108" s="64"/>
      <c r="G108" s="65"/>
      <c r="H108" s="66"/>
      <c r="I108" s="115">
        <f>SUM(ExpenseData[[#This Row],[DC1]:[DC17]])</f>
        <v>0</v>
      </c>
      <c r="J108" s="117">
        <f>ExpenseData[[#This Row],[NOFA Total Project Cost (Claim Amount)]]</f>
        <v>0</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116">
        <f>SUM(ExpenseData[[#This Row],[DC1]:[DC17]])-ExpenseData[[#This Row],[NOFA Total Project Cost (Claim Amount)]]</f>
        <v>0</v>
      </c>
      <c r="AI108" s="67"/>
      <c r="AJ108" s="67"/>
      <c r="AK108" s="67"/>
      <c r="AL108" s="67"/>
      <c r="AM108" s="68"/>
      <c r="AN108" s="47"/>
    </row>
    <row r="109" spans="2:40" x14ac:dyDescent="0.25">
      <c r="B109" s="61">
        <v>101</v>
      </c>
      <c r="C109" s="62"/>
      <c r="D109" s="62"/>
      <c r="E109" s="63"/>
      <c r="F109" s="64"/>
      <c r="G109" s="65"/>
      <c r="H109" s="66"/>
      <c r="I109" s="115">
        <f>SUM(ExpenseData[[#This Row],[DC1]:[DC17]])</f>
        <v>0</v>
      </c>
      <c r="J109" s="117">
        <f>ExpenseData[[#This Row],[NOFA Total Project Cost (Claim Amount)]]</f>
        <v>0</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116">
        <f>SUM(ExpenseData[[#This Row],[DC1]:[DC17]])-ExpenseData[[#This Row],[NOFA Total Project Cost (Claim Amount)]]</f>
        <v>0</v>
      </c>
      <c r="AI109" s="67"/>
      <c r="AJ109" s="67"/>
      <c r="AK109" s="67"/>
      <c r="AL109" s="67"/>
      <c r="AM109" s="68"/>
      <c r="AN109" s="47"/>
    </row>
    <row r="110" spans="2:40" x14ac:dyDescent="0.25">
      <c r="B110" s="69">
        <v>102</v>
      </c>
      <c r="C110" s="62"/>
      <c r="D110" s="62"/>
      <c r="E110" s="63"/>
      <c r="F110" s="64"/>
      <c r="G110" s="65"/>
      <c r="H110" s="66"/>
      <c r="I110" s="115">
        <f>SUM(ExpenseData[[#This Row],[DC1]:[DC17]])</f>
        <v>0</v>
      </c>
      <c r="J110" s="117">
        <f>ExpenseData[[#This Row],[NOFA Total Project Cost (Claim Amount)]]</f>
        <v>0</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116">
        <f>SUM(ExpenseData[[#This Row],[DC1]:[DC17]])-ExpenseData[[#This Row],[NOFA Total Project Cost (Claim Amount)]]</f>
        <v>0</v>
      </c>
      <c r="AI110" s="67"/>
      <c r="AJ110" s="67"/>
      <c r="AK110" s="67"/>
      <c r="AL110" s="67"/>
      <c r="AM110" s="68"/>
      <c r="AN110" s="47"/>
    </row>
    <row r="111" spans="2:40" x14ac:dyDescent="0.25">
      <c r="B111" s="61">
        <v>103</v>
      </c>
      <c r="C111" s="62"/>
      <c r="D111" s="62"/>
      <c r="E111" s="63"/>
      <c r="F111" s="64"/>
      <c r="G111" s="65"/>
      <c r="H111" s="66"/>
      <c r="I111" s="115">
        <f>SUM(ExpenseData[[#This Row],[DC1]:[DC17]])</f>
        <v>0</v>
      </c>
      <c r="J111" s="117">
        <f>ExpenseData[[#This Row],[NOFA Total Project Cost (Claim Amount)]]</f>
        <v>0</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116">
        <f>SUM(ExpenseData[[#This Row],[DC1]:[DC17]])-ExpenseData[[#This Row],[NOFA Total Project Cost (Claim Amount)]]</f>
        <v>0</v>
      </c>
      <c r="AI111" s="67"/>
      <c r="AJ111" s="67"/>
      <c r="AK111" s="67"/>
      <c r="AL111" s="67"/>
      <c r="AM111" s="68"/>
      <c r="AN111" s="47"/>
    </row>
    <row r="112" spans="2:40" x14ac:dyDescent="0.25">
      <c r="B112" s="69">
        <v>104</v>
      </c>
      <c r="C112" s="62"/>
      <c r="D112" s="62"/>
      <c r="E112" s="63"/>
      <c r="F112" s="64"/>
      <c r="G112" s="65"/>
      <c r="H112" s="66"/>
      <c r="I112" s="115">
        <f>SUM(ExpenseData[[#This Row],[DC1]:[DC17]])</f>
        <v>0</v>
      </c>
      <c r="J112" s="117">
        <f>ExpenseData[[#This Row],[NOFA Total Project Cost (Claim Amount)]]</f>
        <v>0</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116">
        <f>SUM(ExpenseData[[#This Row],[DC1]:[DC17]])-ExpenseData[[#This Row],[NOFA Total Project Cost (Claim Amount)]]</f>
        <v>0</v>
      </c>
      <c r="AI112" s="67"/>
      <c r="AJ112" s="67"/>
      <c r="AK112" s="67"/>
      <c r="AL112" s="67"/>
      <c r="AM112" s="68"/>
      <c r="AN112" s="47"/>
    </row>
    <row r="113" spans="2:40" x14ac:dyDescent="0.25">
      <c r="B113" s="61">
        <v>105</v>
      </c>
      <c r="C113" s="62"/>
      <c r="D113" s="62"/>
      <c r="E113" s="63"/>
      <c r="F113" s="64"/>
      <c r="G113" s="65"/>
      <c r="H113" s="66"/>
      <c r="I113" s="115">
        <f>SUM(ExpenseData[[#This Row],[DC1]:[DC17]])</f>
        <v>0</v>
      </c>
      <c r="J113" s="117">
        <f>ExpenseData[[#This Row],[NOFA Total Project Cost (Claim Amount)]]</f>
        <v>0</v>
      </c>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116">
        <f>SUM(ExpenseData[[#This Row],[DC1]:[DC17]])-ExpenseData[[#This Row],[NOFA Total Project Cost (Claim Amount)]]</f>
        <v>0</v>
      </c>
      <c r="AI113" s="67"/>
      <c r="AJ113" s="67"/>
      <c r="AK113" s="67"/>
      <c r="AL113" s="67"/>
      <c r="AM113" s="68"/>
      <c r="AN113" s="47"/>
    </row>
    <row r="114" spans="2:40" x14ac:dyDescent="0.25">
      <c r="B114" s="69">
        <v>106</v>
      </c>
      <c r="C114" s="62"/>
      <c r="D114" s="62"/>
      <c r="E114" s="63"/>
      <c r="F114" s="64"/>
      <c r="G114" s="65"/>
      <c r="H114" s="66"/>
      <c r="I114" s="115">
        <f>SUM(ExpenseData[[#This Row],[DC1]:[DC17]])</f>
        <v>0</v>
      </c>
      <c r="J114" s="117">
        <f>ExpenseData[[#This Row],[NOFA Total Project Cost (Claim Amount)]]</f>
        <v>0</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116">
        <f>SUM(ExpenseData[[#This Row],[DC1]:[DC17]])-ExpenseData[[#This Row],[NOFA Total Project Cost (Claim Amount)]]</f>
        <v>0</v>
      </c>
      <c r="AI114" s="67"/>
      <c r="AJ114" s="67"/>
      <c r="AK114" s="67"/>
      <c r="AL114" s="67"/>
      <c r="AM114" s="68"/>
      <c r="AN114" s="47"/>
    </row>
    <row r="115" spans="2:40" x14ac:dyDescent="0.25">
      <c r="B115" s="61">
        <v>107</v>
      </c>
      <c r="C115" s="62"/>
      <c r="D115" s="62"/>
      <c r="E115" s="63"/>
      <c r="F115" s="64"/>
      <c r="G115" s="65"/>
      <c r="H115" s="66"/>
      <c r="I115" s="115">
        <f>SUM(ExpenseData[[#This Row],[DC1]:[DC17]])</f>
        <v>0</v>
      </c>
      <c r="J115" s="117">
        <f>ExpenseData[[#This Row],[NOFA Total Project Cost (Claim Amount)]]</f>
        <v>0</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116">
        <f>SUM(ExpenseData[[#This Row],[DC1]:[DC17]])-ExpenseData[[#This Row],[NOFA Total Project Cost (Claim Amount)]]</f>
        <v>0</v>
      </c>
      <c r="AI115" s="67"/>
      <c r="AJ115" s="67"/>
      <c r="AK115" s="67"/>
      <c r="AL115" s="67"/>
      <c r="AM115" s="68"/>
      <c r="AN115" s="47"/>
    </row>
    <row r="116" spans="2:40" x14ac:dyDescent="0.25">
      <c r="B116" s="69">
        <v>108</v>
      </c>
      <c r="C116" s="62"/>
      <c r="D116" s="62"/>
      <c r="E116" s="63"/>
      <c r="F116" s="64"/>
      <c r="G116" s="65"/>
      <c r="H116" s="66"/>
      <c r="I116" s="115">
        <f>SUM(ExpenseData[[#This Row],[DC1]:[DC17]])</f>
        <v>0</v>
      </c>
      <c r="J116" s="117">
        <f>ExpenseData[[#This Row],[NOFA Total Project Cost (Claim Amount)]]</f>
        <v>0</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116">
        <f>SUM(ExpenseData[[#This Row],[DC1]:[DC17]])-ExpenseData[[#This Row],[NOFA Total Project Cost (Claim Amount)]]</f>
        <v>0</v>
      </c>
      <c r="AI116" s="67"/>
      <c r="AJ116" s="67"/>
      <c r="AK116" s="67"/>
      <c r="AL116" s="67"/>
      <c r="AM116" s="68"/>
      <c r="AN116" s="47"/>
    </row>
    <row r="117" spans="2:40" x14ac:dyDescent="0.25">
      <c r="B117" s="61">
        <v>109</v>
      </c>
      <c r="C117" s="62"/>
      <c r="D117" s="62"/>
      <c r="E117" s="63"/>
      <c r="F117" s="64"/>
      <c r="G117" s="65"/>
      <c r="H117" s="66"/>
      <c r="I117" s="115">
        <f>SUM(ExpenseData[[#This Row],[DC1]:[DC17]])</f>
        <v>0</v>
      </c>
      <c r="J117" s="117">
        <f>ExpenseData[[#This Row],[NOFA Total Project Cost (Claim Amount)]]</f>
        <v>0</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116">
        <f>SUM(ExpenseData[[#This Row],[DC1]:[DC17]])-ExpenseData[[#This Row],[NOFA Total Project Cost (Claim Amount)]]</f>
        <v>0</v>
      </c>
      <c r="AI117" s="67"/>
      <c r="AJ117" s="67"/>
      <c r="AK117" s="67"/>
      <c r="AL117" s="67"/>
      <c r="AM117" s="68"/>
      <c r="AN117" s="47"/>
    </row>
    <row r="118" spans="2:40" x14ac:dyDescent="0.25">
      <c r="B118" s="69">
        <v>110</v>
      </c>
      <c r="C118" s="62"/>
      <c r="D118" s="62"/>
      <c r="E118" s="63"/>
      <c r="F118" s="64"/>
      <c r="G118" s="65"/>
      <c r="H118" s="66"/>
      <c r="I118" s="115">
        <f>SUM(ExpenseData[[#This Row],[DC1]:[DC17]])</f>
        <v>0</v>
      </c>
      <c r="J118" s="117">
        <f>ExpenseData[[#This Row],[NOFA Total Project Cost (Claim Amount)]]</f>
        <v>0</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116">
        <f>SUM(ExpenseData[[#This Row],[DC1]:[DC17]])-ExpenseData[[#This Row],[NOFA Total Project Cost (Claim Amount)]]</f>
        <v>0</v>
      </c>
      <c r="AI118" s="67"/>
      <c r="AJ118" s="67"/>
      <c r="AK118" s="67"/>
      <c r="AL118" s="67"/>
      <c r="AM118" s="68"/>
      <c r="AN118" s="47"/>
    </row>
    <row r="119" spans="2:40" x14ac:dyDescent="0.25">
      <c r="B119" s="61">
        <v>111</v>
      </c>
      <c r="C119" s="62"/>
      <c r="D119" s="62"/>
      <c r="E119" s="63"/>
      <c r="F119" s="64"/>
      <c r="G119" s="65"/>
      <c r="H119" s="66"/>
      <c r="I119" s="115">
        <f>SUM(ExpenseData[[#This Row],[DC1]:[DC17]])</f>
        <v>0</v>
      </c>
      <c r="J119" s="117">
        <f>ExpenseData[[#This Row],[NOFA Total Project Cost (Claim Amount)]]</f>
        <v>0</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116">
        <f>SUM(ExpenseData[[#This Row],[DC1]:[DC17]])-ExpenseData[[#This Row],[NOFA Total Project Cost (Claim Amount)]]</f>
        <v>0</v>
      </c>
      <c r="AI119" s="67"/>
      <c r="AJ119" s="67"/>
      <c r="AK119" s="67"/>
      <c r="AL119" s="67"/>
      <c r="AM119" s="68"/>
      <c r="AN119" s="47"/>
    </row>
    <row r="120" spans="2:40" x14ac:dyDescent="0.25">
      <c r="B120" s="69">
        <v>112</v>
      </c>
      <c r="C120" s="62"/>
      <c r="D120" s="62"/>
      <c r="E120" s="63"/>
      <c r="F120" s="64"/>
      <c r="G120" s="65"/>
      <c r="H120" s="66"/>
      <c r="I120" s="115">
        <f>SUM(ExpenseData[[#This Row],[DC1]:[DC17]])</f>
        <v>0</v>
      </c>
      <c r="J120" s="117">
        <f>ExpenseData[[#This Row],[NOFA Total Project Cost (Claim Amount)]]</f>
        <v>0</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116">
        <f>SUM(ExpenseData[[#This Row],[DC1]:[DC17]])-ExpenseData[[#This Row],[NOFA Total Project Cost (Claim Amount)]]</f>
        <v>0</v>
      </c>
      <c r="AI120" s="67"/>
      <c r="AJ120" s="67"/>
      <c r="AK120" s="67"/>
      <c r="AL120" s="67"/>
      <c r="AM120" s="68"/>
      <c r="AN120" s="47"/>
    </row>
    <row r="121" spans="2:40" x14ac:dyDescent="0.25">
      <c r="B121" s="61">
        <v>113</v>
      </c>
      <c r="C121" s="62"/>
      <c r="D121" s="62"/>
      <c r="E121" s="63"/>
      <c r="F121" s="64"/>
      <c r="G121" s="65"/>
      <c r="H121" s="66"/>
      <c r="I121" s="115">
        <f>SUM(ExpenseData[[#This Row],[DC1]:[DC17]])</f>
        <v>0</v>
      </c>
      <c r="J121" s="117">
        <f>ExpenseData[[#This Row],[NOFA Total Project Cost (Claim Amount)]]</f>
        <v>0</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116">
        <f>SUM(ExpenseData[[#This Row],[DC1]:[DC17]])-ExpenseData[[#This Row],[NOFA Total Project Cost (Claim Amount)]]</f>
        <v>0</v>
      </c>
      <c r="AI121" s="67"/>
      <c r="AJ121" s="67"/>
      <c r="AK121" s="67"/>
      <c r="AL121" s="67"/>
      <c r="AM121" s="68"/>
      <c r="AN121" s="47"/>
    </row>
    <row r="122" spans="2:40" x14ac:dyDescent="0.25">
      <c r="B122" s="69">
        <v>114</v>
      </c>
      <c r="C122" s="62"/>
      <c r="D122" s="62"/>
      <c r="E122" s="63"/>
      <c r="F122" s="64"/>
      <c r="G122" s="65"/>
      <c r="H122" s="66"/>
      <c r="I122" s="115">
        <f>SUM(ExpenseData[[#This Row],[DC1]:[DC17]])</f>
        <v>0</v>
      </c>
      <c r="J122" s="117">
        <f>ExpenseData[[#This Row],[NOFA Total Project Cost (Claim Amount)]]</f>
        <v>0</v>
      </c>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116">
        <f>SUM(ExpenseData[[#This Row],[DC1]:[DC17]])-ExpenseData[[#This Row],[NOFA Total Project Cost (Claim Amount)]]</f>
        <v>0</v>
      </c>
      <c r="AI122" s="67"/>
      <c r="AJ122" s="67"/>
      <c r="AK122" s="67"/>
      <c r="AL122" s="67"/>
      <c r="AM122" s="68"/>
      <c r="AN122" s="47"/>
    </row>
    <row r="123" spans="2:40" x14ac:dyDescent="0.25">
      <c r="B123" s="61">
        <v>115</v>
      </c>
      <c r="C123" s="62"/>
      <c r="D123" s="62"/>
      <c r="E123" s="63"/>
      <c r="F123" s="64"/>
      <c r="G123" s="65"/>
      <c r="H123" s="66"/>
      <c r="I123" s="115">
        <f>SUM(ExpenseData[[#This Row],[DC1]:[DC17]])</f>
        <v>0</v>
      </c>
      <c r="J123" s="117">
        <f>ExpenseData[[#This Row],[NOFA Total Project Cost (Claim Amount)]]</f>
        <v>0</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116">
        <f>SUM(ExpenseData[[#This Row],[DC1]:[DC17]])-ExpenseData[[#This Row],[NOFA Total Project Cost (Claim Amount)]]</f>
        <v>0</v>
      </c>
      <c r="AI123" s="67"/>
      <c r="AJ123" s="67"/>
      <c r="AK123" s="67"/>
      <c r="AL123" s="67"/>
      <c r="AM123" s="68"/>
      <c r="AN123" s="47"/>
    </row>
    <row r="124" spans="2:40" x14ac:dyDescent="0.25">
      <c r="B124" s="69">
        <v>116</v>
      </c>
      <c r="C124" s="62"/>
      <c r="D124" s="62"/>
      <c r="E124" s="63"/>
      <c r="F124" s="64"/>
      <c r="G124" s="65"/>
      <c r="H124" s="66"/>
      <c r="I124" s="115">
        <f>SUM(ExpenseData[[#This Row],[DC1]:[DC17]])</f>
        <v>0</v>
      </c>
      <c r="J124" s="117">
        <f>ExpenseData[[#This Row],[NOFA Total Project Cost (Claim Amount)]]</f>
        <v>0</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116">
        <f>SUM(ExpenseData[[#This Row],[DC1]:[DC17]])-ExpenseData[[#This Row],[NOFA Total Project Cost (Claim Amount)]]</f>
        <v>0</v>
      </c>
      <c r="AI124" s="67"/>
      <c r="AJ124" s="67"/>
      <c r="AK124" s="67"/>
      <c r="AL124" s="67"/>
      <c r="AM124" s="68"/>
      <c r="AN124" s="47"/>
    </row>
    <row r="125" spans="2:40" x14ac:dyDescent="0.25">
      <c r="B125" s="61">
        <v>117</v>
      </c>
      <c r="C125" s="62"/>
      <c r="D125" s="62"/>
      <c r="E125" s="63"/>
      <c r="F125" s="64"/>
      <c r="G125" s="65"/>
      <c r="H125" s="66"/>
      <c r="I125" s="115">
        <f>SUM(ExpenseData[[#This Row],[DC1]:[DC17]])</f>
        <v>0</v>
      </c>
      <c r="J125" s="117">
        <f>ExpenseData[[#This Row],[NOFA Total Project Cost (Claim Amount)]]</f>
        <v>0</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116">
        <f>SUM(ExpenseData[[#This Row],[DC1]:[DC17]])-ExpenseData[[#This Row],[NOFA Total Project Cost (Claim Amount)]]</f>
        <v>0</v>
      </c>
      <c r="AI125" s="67"/>
      <c r="AJ125" s="67"/>
      <c r="AK125" s="67"/>
      <c r="AL125" s="67"/>
      <c r="AM125" s="68"/>
      <c r="AN125" s="47"/>
    </row>
    <row r="126" spans="2:40" x14ac:dyDescent="0.25">
      <c r="B126" s="69">
        <v>118</v>
      </c>
      <c r="C126" s="62"/>
      <c r="D126" s="62"/>
      <c r="E126" s="63"/>
      <c r="F126" s="64"/>
      <c r="G126" s="65"/>
      <c r="H126" s="66"/>
      <c r="I126" s="115">
        <f>SUM(ExpenseData[[#This Row],[DC1]:[DC17]])</f>
        <v>0</v>
      </c>
      <c r="J126" s="117">
        <f>ExpenseData[[#This Row],[NOFA Total Project Cost (Claim Amount)]]</f>
        <v>0</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116">
        <f>SUM(ExpenseData[[#This Row],[DC1]:[DC17]])-ExpenseData[[#This Row],[NOFA Total Project Cost (Claim Amount)]]</f>
        <v>0</v>
      </c>
      <c r="AI126" s="67"/>
      <c r="AJ126" s="67"/>
      <c r="AK126" s="67"/>
      <c r="AL126" s="67"/>
      <c r="AM126" s="68"/>
      <c r="AN126" s="47"/>
    </row>
    <row r="127" spans="2:40" x14ac:dyDescent="0.25">
      <c r="B127" s="61">
        <v>119</v>
      </c>
      <c r="C127" s="62"/>
      <c r="D127" s="62"/>
      <c r="E127" s="63"/>
      <c r="F127" s="64"/>
      <c r="G127" s="65"/>
      <c r="H127" s="66"/>
      <c r="I127" s="115">
        <f>SUM(ExpenseData[[#This Row],[DC1]:[DC17]])</f>
        <v>0</v>
      </c>
      <c r="J127" s="117">
        <f>ExpenseData[[#This Row],[NOFA Total Project Cost (Claim Amount)]]</f>
        <v>0</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116">
        <f>SUM(ExpenseData[[#This Row],[DC1]:[DC17]])-ExpenseData[[#This Row],[NOFA Total Project Cost (Claim Amount)]]</f>
        <v>0</v>
      </c>
      <c r="AI127" s="67"/>
      <c r="AJ127" s="67"/>
      <c r="AK127" s="67"/>
      <c r="AL127" s="67"/>
      <c r="AM127" s="68"/>
      <c r="AN127" s="47"/>
    </row>
    <row r="128" spans="2:40" x14ac:dyDescent="0.25">
      <c r="B128" s="69">
        <v>120</v>
      </c>
      <c r="C128" s="62"/>
      <c r="D128" s="62"/>
      <c r="E128" s="63"/>
      <c r="F128" s="64"/>
      <c r="G128" s="65"/>
      <c r="H128" s="66"/>
      <c r="I128" s="115">
        <f>SUM(ExpenseData[[#This Row],[DC1]:[DC17]])</f>
        <v>0</v>
      </c>
      <c r="J128" s="117">
        <f>ExpenseData[[#This Row],[NOFA Total Project Cost (Claim Amount)]]</f>
        <v>0</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116">
        <f>SUM(ExpenseData[[#This Row],[DC1]:[DC17]])-ExpenseData[[#This Row],[NOFA Total Project Cost (Claim Amount)]]</f>
        <v>0</v>
      </c>
      <c r="AI128" s="67"/>
      <c r="AJ128" s="67"/>
      <c r="AK128" s="67"/>
      <c r="AL128" s="67"/>
      <c r="AM128" s="68"/>
      <c r="AN128" s="47"/>
    </row>
    <row r="129" spans="2:40" x14ac:dyDescent="0.25">
      <c r="B129" s="61">
        <v>121</v>
      </c>
      <c r="C129" s="62"/>
      <c r="D129" s="62"/>
      <c r="E129" s="63"/>
      <c r="F129" s="64"/>
      <c r="G129" s="65"/>
      <c r="H129" s="66"/>
      <c r="I129" s="115">
        <f>SUM(ExpenseData[[#This Row],[DC1]:[DC17]])</f>
        <v>0</v>
      </c>
      <c r="J129" s="117">
        <f>ExpenseData[[#This Row],[NOFA Total Project Cost (Claim Amount)]]</f>
        <v>0</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116">
        <f>SUM(ExpenseData[[#This Row],[DC1]:[DC17]])-ExpenseData[[#This Row],[NOFA Total Project Cost (Claim Amount)]]</f>
        <v>0</v>
      </c>
      <c r="AI129" s="67"/>
      <c r="AJ129" s="67"/>
      <c r="AK129" s="67"/>
      <c r="AL129" s="67"/>
      <c r="AM129" s="68"/>
      <c r="AN129" s="47"/>
    </row>
    <row r="130" spans="2:40" x14ac:dyDescent="0.25">
      <c r="B130" s="69">
        <v>122</v>
      </c>
      <c r="C130" s="62"/>
      <c r="D130" s="62"/>
      <c r="E130" s="63"/>
      <c r="F130" s="64"/>
      <c r="G130" s="65"/>
      <c r="H130" s="66"/>
      <c r="I130" s="115">
        <f>SUM(ExpenseData[[#This Row],[DC1]:[DC17]])</f>
        <v>0</v>
      </c>
      <c r="J130" s="117">
        <f>ExpenseData[[#This Row],[NOFA Total Project Cost (Claim Amount)]]</f>
        <v>0</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116">
        <f>SUM(ExpenseData[[#This Row],[DC1]:[DC17]])-ExpenseData[[#This Row],[NOFA Total Project Cost (Claim Amount)]]</f>
        <v>0</v>
      </c>
      <c r="AI130" s="67"/>
      <c r="AJ130" s="67"/>
      <c r="AK130" s="67"/>
      <c r="AL130" s="67"/>
      <c r="AM130" s="68"/>
      <c r="AN130" s="47"/>
    </row>
    <row r="131" spans="2:40" x14ac:dyDescent="0.25">
      <c r="B131" s="61">
        <v>123</v>
      </c>
      <c r="C131" s="62"/>
      <c r="D131" s="62"/>
      <c r="E131" s="63"/>
      <c r="F131" s="64"/>
      <c r="G131" s="65"/>
      <c r="H131" s="66"/>
      <c r="I131" s="115">
        <f>SUM(ExpenseData[[#This Row],[DC1]:[DC17]])</f>
        <v>0</v>
      </c>
      <c r="J131" s="117">
        <f>ExpenseData[[#This Row],[NOFA Total Project Cost (Claim Amount)]]</f>
        <v>0</v>
      </c>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116">
        <f>SUM(ExpenseData[[#This Row],[DC1]:[DC17]])-ExpenseData[[#This Row],[NOFA Total Project Cost (Claim Amount)]]</f>
        <v>0</v>
      </c>
      <c r="AI131" s="67"/>
      <c r="AJ131" s="67"/>
      <c r="AK131" s="67"/>
      <c r="AL131" s="67"/>
      <c r="AM131" s="68"/>
      <c r="AN131" s="47"/>
    </row>
    <row r="132" spans="2:40" x14ac:dyDescent="0.25">
      <c r="B132" s="69">
        <v>124</v>
      </c>
      <c r="C132" s="62"/>
      <c r="D132" s="62"/>
      <c r="E132" s="63"/>
      <c r="F132" s="64"/>
      <c r="G132" s="65"/>
      <c r="H132" s="66"/>
      <c r="I132" s="115">
        <f>SUM(ExpenseData[[#This Row],[DC1]:[DC17]])</f>
        <v>0</v>
      </c>
      <c r="J132" s="117">
        <f>ExpenseData[[#This Row],[NOFA Total Project Cost (Claim Amount)]]</f>
        <v>0</v>
      </c>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116">
        <f>SUM(ExpenseData[[#This Row],[DC1]:[DC17]])-ExpenseData[[#This Row],[NOFA Total Project Cost (Claim Amount)]]</f>
        <v>0</v>
      </c>
      <c r="AI132" s="67"/>
      <c r="AJ132" s="67"/>
      <c r="AK132" s="67"/>
      <c r="AL132" s="67"/>
      <c r="AM132" s="68"/>
      <c r="AN132" s="47"/>
    </row>
    <row r="133" spans="2:40" x14ac:dyDescent="0.25">
      <c r="B133" s="61">
        <v>125</v>
      </c>
      <c r="C133" s="62"/>
      <c r="D133" s="62"/>
      <c r="E133" s="63"/>
      <c r="F133" s="64"/>
      <c r="G133" s="65"/>
      <c r="H133" s="66"/>
      <c r="I133" s="115">
        <f>SUM(ExpenseData[[#This Row],[DC1]:[DC17]])</f>
        <v>0</v>
      </c>
      <c r="J133" s="117">
        <f>ExpenseData[[#This Row],[NOFA Total Project Cost (Claim Amount)]]</f>
        <v>0</v>
      </c>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116">
        <f>SUM(ExpenseData[[#This Row],[DC1]:[DC17]])-ExpenseData[[#This Row],[NOFA Total Project Cost (Claim Amount)]]</f>
        <v>0</v>
      </c>
      <c r="AI133" s="67"/>
      <c r="AJ133" s="67"/>
      <c r="AK133" s="67"/>
      <c r="AL133" s="67"/>
      <c r="AM133" s="68"/>
      <c r="AN133" s="47"/>
    </row>
    <row r="134" spans="2:40" x14ac:dyDescent="0.25">
      <c r="B134" s="69">
        <v>126</v>
      </c>
      <c r="C134" s="62"/>
      <c r="D134" s="62"/>
      <c r="E134" s="63"/>
      <c r="F134" s="64"/>
      <c r="G134" s="65"/>
      <c r="H134" s="66"/>
      <c r="I134" s="115">
        <f>SUM(ExpenseData[[#This Row],[DC1]:[DC17]])</f>
        <v>0</v>
      </c>
      <c r="J134" s="117">
        <f>ExpenseData[[#This Row],[NOFA Total Project Cost (Claim Amount)]]</f>
        <v>0</v>
      </c>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116">
        <f>SUM(ExpenseData[[#This Row],[DC1]:[DC17]])-ExpenseData[[#This Row],[NOFA Total Project Cost (Claim Amount)]]</f>
        <v>0</v>
      </c>
      <c r="AI134" s="67"/>
      <c r="AJ134" s="67"/>
      <c r="AK134" s="67"/>
      <c r="AL134" s="67"/>
      <c r="AM134" s="68"/>
      <c r="AN134" s="47"/>
    </row>
    <row r="135" spans="2:40" x14ac:dyDescent="0.25">
      <c r="B135" s="61">
        <v>127</v>
      </c>
      <c r="C135" s="62"/>
      <c r="D135" s="62"/>
      <c r="E135" s="63"/>
      <c r="F135" s="64"/>
      <c r="G135" s="65"/>
      <c r="H135" s="66"/>
      <c r="I135" s="115">
        <f>SUM(ExpenseData[[#This Row],[DC1]:[DC17]])</f>
        <v>0</v>
      </c>
      <c r="J135" s="117">
        <f>ExpenseData[[#This Row],[NOFA Total Project Cost (Claim Amount)]]</f>
        <v>0</v>
      </c>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116">
        <f>SUM(ExpenseData[[#This Row],[DC1]:[DC17]])-ExpenseData[[#This Row],[NOFA Total Project Cost (Claim Amount)]]</f>
        <v>0</v>
      </c>
      <c r="AI135" s="67"/>
      <c r="AJ135" s="67"/>
      <c r="AK135" s="67"/>
      <c r="AL135" s="67"/>
      <c r="AM135" s="68"/>
      <c r="AN135" s="47"/>
    </row>
    <row r="136" spans="2:40" x14ac:dyDescent="0.25">
      <c r="B136" s="69">
        <v>128</v>
      </c>
      <c r="C136" s="62"/>
      <c r="D136" s="62"/>
      <c r="E136" s="63"/>
      <c r="F136" s="64"/>
      <c r="G136" s="65"/>
      <c r="H136" s="66"/>
      <c r="I136" s="115">
        <f>SUM(ExpenseData[[#This Row],[DC1]:[DC17]])</f>
        <v>0</v>
      </c>
      <c r="J136" s="117">
        <f>ExpenseData[[#This Row],[NOFA Total Project Cost (Claim Amount)]]</f>
        <v>0</v>
      </c>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116">
        <f>SUM(ExpenseData[[#This Row],[DC1]:[DC17]])-ExpenseData[[#This Row],[NOFA Total Project Cost (Claim Amount)]]</f>
        <v>0</v>
      </c>
      <c r="AI136" s="67"/>
      <c r="AJ136" s="67"/>
      <c r="AK136" s="67"/>
      <c r="AL136" s="67"/>
      <c r="AM136" s="68"/>
      <c r="AN136" s="47"/>
    </row>
    <row r="137" spans="2:40" x14ac:dyDescent="0.25">
      <c r="B137" s="61">
        <v>129</v>
      </c>
      <c r="C137" s="62"/>
      <c r="D137" s="62"/>
      <c r="E137" s="63"/>
      <c r="F137" s="64"/>
      <c r="G137" s="65"/>
      <c r="H137" s="66"/>
      <c r="I137" s="115">
        <f>SUM(ExpenseData[[#This Row],[DC1]:[DC17]])</f>
        <v>0</v>
      </c>
      <c r="J137" s="117">
        <f>ExpenseData[[#This Row],[NOFA Total Project Cost (Claim Amount)]]</f>
        <v>0</v>
      </c>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116">
        <f>SUM(ExpenseData[[#This Row],[DC1]:[DC17]])-ExpenseData[[#This Row],[NOFA Total Project Cost (Claim Amount)]]</f>
        <v>0</v>
      </c>
      <c r="AI137" s="67"/>
      <c r="AJ137" s="67"/>
      <c r="AK137" s="67"/>
      <c r="AL137" s="67"/>
      <c r="AM137" s="68"/>
      <c r="AN137" s="47"/>
    </row>
    <row r="138" spans="2:40" x14ac:dyDescent="0.25">
      <c r="B138" s="69">
        <v>130</v>
      </c>
      <c r="C138" s="62"/>
      <c r="D138" s="62"/>
      <c r="E138" s="63"/>
      <c r="F138" s="64"/>
      <c r="G138" s="65"/>
      <c r="H138" s="66"/>
      <c r="I138" s="115">
        <f>SUM(ExpenseData[[#This Row],[DC1]:[DC17]])</f>
        <v>0</v>
      </c>
      <c r="J138" s="117">
        <f>ExpenseData[[#This Row],[NOFA Total Project Cost (Claim Amount)]]</f>
        <v>0</v>
      </c>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116">
        <f>SUM(ExpenseData[[#This Row],[DC1]:[DC17]])-ExpenseData[[#This Row],[NOFA Total Project Cost (Claim Amount)]]</f>
        <v>0</v>
      </c>
      <c r="AI138" s="67"/>
      <c r="AJ138" s="67"/>
      <c r="AK138" s="67"/>
      <c r="AL138" s="67"/>
      <c r="AM138" s="68"/>
      <c r="AN138" s="47"/>
    </row>
    <row r="139" spans="2:40" x14ac:dyDescent="0.25">
      <c r="B139" s="61">
        <v>131</v>
      </c>
      <c r="C139" s="62"/>
      <c r="D139" s="62"/>
      <c r="E139" s="63"/>
      <c r="F139" s="64"/>
      <c r="G139" s="65"/>
      <c r="H139" s="66"/>
      <c r="I139" s="115">
        <f>SUM(ExpenseData[[#This Row],[DC1]:[DC17]])</f>
        <v>0</v>
      </c>
      <c r="J139" s="117">
        <f>ExpenseData[[#This Row],[NOFA Total Project Cost (Claim Amount)]]</f>
        <v>0</v>
      </c>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116">
        <f>SUM(ExpenseData[[#This Row],[DC1]:[DC17]])-ExpenseData[[#This Row],[NOFA Total Project Cost (Claim Amount)]]</f>
        <v>0</v>
      </c>
      <c r="AI139" s="67"/>
      <c r="AJ139" s="67"/>
      <c r="AK139" s="67"/>
      <c r="AL139" s="67"/>
      <c r="AM139" s="68"/>
      <c r="AN139" s="47"/>
    </row>
    <row r="140" spans="2:40" x14ac:dyDescent="0.25">
      <c r="B140" s="69">
        <v>132</v>
      </c>
      <c r="C140" s="62"/>
      <c r="D140" s="62"/>
      <c r="E140" s="63"/>
      <c r="F140" s="64"/>
      <c r="G140" s="65"/>
      <c r="H140" s="66"/>
      <c r="I140" s="115">
        <f>SUM(ExpenseData[[#This Row],[DC1]:[DC17]])</f>
        <v>0</v>
      </c>
      <c r="J140" s="117">
        <f>ExpenseData[[#This Row],[NOFA Total Project Cost (Claim Amount)]]</f>
        <v>0</v>
      </c>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116">
        <f>SUM(ExpenseData[[#This Row],[DC1]:[DC17]])-ExpenseData[[#This Row],[NOFA Total Project Cost (Claim Amount)]]</f>
        <v>0</v>
      </c>
      <c r="AI140" s="67"/>
      <c r="AJ140" s="67"/>
      <c r="AK140" s="67"/>
      <c r="AL140" s="67"/>
      <c r="AM140" s="68"/>
      <c r="AN140" s="47"/>
    </row>
    <row r="141" spans="2:40" x14ac:dyDescent="0.25">
      <c r="B141" s="61">
        <v>133</v>
      </c>
      <c r="C141" s="62"/>
      <c r="D141" s="62"/>
      <c r="E141" s="63"/>
      <c r="F141" s="64"/>
      <c r="G141" s="65"/>
      <c r="H141" s="66"/>
      <c r="I141" s="115">
        <f>SUM(ExpenseData[[#This Row],[DC1]:[DC17]])</f>
        <v>0</v>
      </c>
      <c r="J141" s="117">
        <f>ExpenseData[[#This Row],[NOFA Total Project Cost (Claim Amount)]]</f>
        <v>0</v>
      </c>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116">
        <f>SUM(ExpenseData[[#This Row],[DC1]:[DC17]])-ExpenseData[[#This Row],[NOFA Total Project Cost (Claim Amount)]]</f>
        <v>0</v>
      </c>
      <c r="AI141" s="67"/>
      <c r="AJ141" s="67"/>
      <c r="AK141" s="67"/>
      <c r="AL141" s="67"/>
      <c r="AM141" s="68"/>
      <c r="AN141" s="47"/>
    </row>
    <row r="142" spans="2:40" x14ac:dyDescent="0.25">
      <c r="B142" s="69">
        <v>134</v>
      </c>
      <c r="C142" s="62"/>
      <c r="D142" s="62"/>
      <c r="E142" s="63"/>
      <c r="F142" s="64"/>
      <c r="G142" s="65"/>
      <c r="H142" s="66"/>
      <c r="I142" s="115">
        <f>SUM(ExpenseData[[#This Row],[DC1]:[DC17]])</f>
        <v>0</v>
      </c>
      <c r="J142" s="117">
        <f>ExpenseData[[#This Row],[NOFA Total Project Cost (Claim Amount)]]</f>
        <v>0</v>
      </c>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116">
        <f>SUM(ExpenseData[[#This Row],[DC1]:[DC17]])-ExpenseData[[#This Row],[NOFA Total Project Cost (Claim Amount)]]</f>
        <v>0</v>
      </c>
      <c r="AI142" s="67"/>
      <c r="AJ142" s="67"/>
      <c r="AK142" s="67"/>
      <c r="AL142" s="67"/>
      <c r="AM142" s="68"/>
      <c r="AN142" s="47"/>
    </row>
    <row r="143" spans="2:40" x14ac:dyDescent="0.25">
      <c r="B143" s="61">
        <v>135</v>
      </c>
      <c r="C143" s="62"/>
      <c r="D143" s="62"/>
      <c r="E143" s="63"/>
      <c r="F143" s="64"/>
      <c r="G143" s="65"/>
      <c r="H143" s="66"/>
      <c r="I143" s="115">
        <f>SUM(ExpenseData[[#This Row],[DC1]:[DC17]])</f>
        <v>0</v>
      </c>
      <c r="J143" s="117">
        <f>ExpenseData[[#This Row],[NOFA Total Project Cost (Claim Amount)]]</f>
        <v>0</v>
      </c>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116">
        <f>SUM(ExpenseData[[#This Row],[DC1]:[DC17]])-ExpenseData[[#This Row],[NOFA Total Project Cost (Claim Amount)]]</f>
        <v>0</v>
      </c>
      <c r="AI143" s="67"/>
      <c r="AJ143" s="67"/>
      <c r="AK143" s="67"/>
      <c r="AL143" s="67"/>
      <c r="AM143" s="68"/>
      <c r="AN143" s="47"/>
    </row>
    <row r="144" spans="2:40" x14ac:dyDescent="0.25">
      <c r="B144" s="69">
        <v>136</v>
      </c>
      <c r="C144" s="62"/>
      <c r="D144" s="62"/>
      <c r="E144" s="63"/>
      <c r="F144" s="64"/>
      <c r="G144" s="65"/>
      <c r="H144" s="66"/>
      <c r="I144" s="115">
        <f>SUM(ExpenseData[[#This Row],[DC1]:[DC17]])</f>
        <v>0</v>
      </c>
      <c r="J144" s="117">
        <f>ExpenseData[[#This Row],[NOFA Total Project Cost (Claim Amount)]]</f>
        <v>0</v>
      </c>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116">
        <f>SUM(ExpenseData[[#This Row],[DC1]:[DC17]])-ExpenseData[[#This Row],[NOFA Total Project Cost (Claim Amount)]]</f>
        <v>0</v>
      </c>
      <c r="AI144" s="67"/>
      <c r="AJ144" s="67"/>
      <c r="AK144" s="67"/>
      <c r="AL144" s="67"/>
      <c r="AM144" s="68"/>
      <c r="AN144" s="47"/>
    </row>
    <row r="145" spans="2:40" x14ac:dyDescent="0.25">
      <c r="B145" s="61">
        <v>137</v>
      </c>
      <c r="C145" s="62"/>
      <c r="D145" s="62"/>
      <c r="E145" s="63"/>
      <c r="F145" s="64"/>
      <c r="G145" s="65"/>
      <c r="H145" s="66"/>
      <c r="I145" s="115">
        <f>SUM(ExpenseData[[#This Row],[DC1]:[DC17]])</f>
        <v>0</v>
      </c>
      <c r="J145" s="117">
        <f>ExpenseData[[#This Row],[NOFA Total Project Cost (Claim Amount)]]</f>
        <v>0</v>
      </c>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116">
        <f>SUM(ExpenseData[[#This Row],[DC1]:[DC17]])-ExpenseData[[#This Row],[NOFA Total Project Cost (Claim Amount)]]</f>
        <v>0</v>
      </c>
      <c r="AI145" s="67"/>
      <c r="AJ145" s="67"/>
      <c r="AK145" s="67"/>
      <c r="AL145" s="67"/>
      <c r="AM145" s="68"/>
      <c r="AN145" s="47"/>
    </row>
    <row r="146" spans="2:40" x14ac:dyDescent="0.25">
      <c r="B146" s="69">
        <v>138</v>
      </c>
      <c r="C146" s="62"/>
      <c r="D146" s="62"/>
      <c r="E146" s="63"/>
      <c r="F146" s="64"/>
      <c r="G146" s="65"/>
      <c r="H146" s="66"/>
      <c r="I146" s="115">
        <f>SUM(ExpenseData[[#This Row],[DC1]:[DC17]])</f>
        <v>0</v>
      </c>
      <c r="J146" s="117">
        <f>ExpenseData[[#This Row],[NOFA Total Project Cost (Claim Amount)]]</f>
        <v>0</v>
      </c>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116">
        <f>SUM(ExpenseData[[#This Row],[DC1]:[DC17]])-ExpenseData[[#This Row],[NOFA Total Project Cost (Claim Amount)]]</f>
        <v>0</v>
      </c>
      <c r="AI146" s="67"/>
      <c r="AJ146" s="67"/>
      <c r="AK146" s="67"/>
      <c r="AL146" s="67"/>
      <c r="AM146" s="68"/>
      <c r="AN146" s="47"/>
    </row>
    <row r="147" spans="2:40" x14ac:dyDescent="0.25">
      <c r="B147" s="61">
        <v>139</v>
      </c>
      <c r="C147" s="62"/>
      <c r="D147" s="62"/>
      <c r="E147" s="63"/>
      <c r="F147" s="64"/>
      <c r="G147" s="65"/>
      <c r="H147" s="66"/>
      <c r="I147" s="115">
        <f>SUM(ExpenseData[[#This Row],[DC1]:[DC17]])</f>
        <v>0</v>
      </c>
      <c r="J147" s="117">
        <f>ExpenseData[[#This Row],[NOFA Total Project Cost (Claim Amount)]]</f>
        <v>0</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116">
        <f>SUM(ExpenseData[[#This Row],[DC1]:[DC17]])-ExpenseData[[#This Row],[NOFA Total Project Cost (Claim Amount)]]</f>
        <v>0</v>
      </c>
      <c r="AI147" s="67"/>
      <c r="AJ147" s="67"/>
      <c r="AK147" s="67"/>
      <c r="AL147" s="67"/>
      <c r="AM147" s="68"/>
      <c r="AN147" s="47"/>
    </row>
    <row r="148" spans="2:40" x14ac:dyDescent="0.25">
      <c r="B148" s="69">
        <v>140</v>
      </c>
      <c r="C148" s="62"/>
      <c r="D148" s="62"/>
      <c r="E148" s="63"/>
      <c r="F148" s="64"/>
      <c r="G148" s="65"/>
      <c r="H148" s="66"/>
      <c r="I148" s="115">
        <f>SUM(ExpenseData[[#This Row],[DC1]:[DC17]])</f>
        <v>0</v>
      </c>
      <c r="J148" s="117">
        <f>ExpenseData[[#This Row],[NOFA Total Project Cost (Claim Amount)]]</f>
        <v>0</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116">
        <f>SUM(ExpenseData[[#This Row],[DC1]:[DC17]])-ExpenseData[[#This Row],[NOFA Total Project Cost (Claim Amount)]]</f>
        <v>0</v>
      </c>
      <c r="AI148" s="67"/>
      <c r="AJ148" s="67"/>
      <c r="AK148" s="67"/>
      <c r="AL148" s="67"/>
      <c r="AM148" s="68"/>
      <c r="AN148" s="47"/>
    </row>
    <row r="149" spans="2:40" x14ac:dyDescent="0.25">
      <c r="B149" s="61">
        <v>141</v>
      </c>
      <c r="C149" s="62"/>
      <c r="D149" s="62"/>
      <c r="E149" s="63"/>
      <c r="F149" s="64"/>
      <c r="G149" s="65"/>
      <c r="H149" s="66"/>
      <c r="I149" s="115">
        <f>SUM(ExpenseData[[#This Row],[DC1]:[DC17]])</f>
        <v>0</v>
      </c>
      <c r="J149" s="117">
        <f>ExpenseData[[#This Row],[NOFA Total Project Cost (Claim Amount)]]</f>
        <v>0</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116">
        <f>SUM(ExpenseData[[#This Row],[DC1]:[DC17]])-ExpenseData[[#This Row],[NOFA Total Project Cost (Claim Amount)]]</f>
        <v>0</v>
      </c>
      <c r="AI149" s="67"/>
      <c r="AJ149" s="67"/>
      <c r="AK149" s="67"/>
      <c r="AL149" s="67"/>
      <c r="AM149" s="68"/>
      <c r="AN149" s="47"/>
    </row>
    <row r="150" spans="2:40" x14ac:dyDescent="0.25">
      <c r="B150" s="69">
        <v>142</v>
      </c>
      <c r="C150" s="62"/>
      <c r="D150" s="62"/>
      <c r="E150" s="63"/>
      <c r="F150" s="64"/>
      <c r="G150" s="65"/>
      <c r="H150" s="66"/>
      <c r="I150" s="115">
        <f>SUM(ExpenseData[[#This Row],[DC1]:[DC17]])</f>
        <v>0</v>
      </c>
      <c r="J150" s="117">
        <f>ExpenseData[[#This Row],[NOFA Total Project Cost (Claim Amount)]]</f>
        <v>0</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116">
        <f>SUM(ExpenseData[[#This Row],[DC1]:[DC17]])-ExpenseData[[#This Row],[NOFA Total Project Cost (Claim Amount)]]</f>
        <v>0</v>
      </c>
      <c r="AI150" s="67"/>
      <c r="AJ150" s="67"/>
      <c r="AK150" s="67"/>
      <c r="AL150" s="67"/>
      <c r="AM150" s="68"/>
      <c r="AN150" s="47"/>
    </row>
    <row r="151" spans="2:40" x14ac:dyDescent="0.25">
      <c r="B151" s="61">
        <v>143</v>
      </c>
      <c r="C151" s="62"/>
      <c r="D151" s="62"/>
      <c r="E151" s="63"/>
      <c r="F151" s="64"/>
      <c r="G151" s="65"/>
      <c r="H151" s="66"/>
      <c r="I151" s="115">
        <f>SUM(ExpenseData[[#This Row],[DC1]:[DC17]])</f>
        <v>0</v>
      </c>
      <c r="J151" s="117">
        <f>ExpenseData[[#This Row],[NOFA Total Project Cost (Claim Amount)]]</f>
        <v>0</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116">
        <f>SUM(ExpenseData[[#This Row],[DC1]:[DC17]])-ExpenseData[[#This Row],[NOFA Total Project Cost (Claim Amount)]]</f>
        <v>0</v>
      </c>
      <c r="AI151" s="67"/>
      <c r="AJ151" s="67"/>
      <c r="AK151" s="67"/>
      <c r="AL151" s="67"/>
      <c r="AM151" s="68"/>
      <c r="AN151" s="47"/>
    </row>
    <row r="152" spans="2:40" x14ac:dyDescent="0.25">
      <c r="B152" s="69">
        <v>144</v>
      </c>
      <c r="C152" s="62"/>
      <c r="D152" s="62"/>
      <c r="E152" s="63"/>
      <c r="F152" s="64"/>
      <c r="G152" s="65"/>
      <c r="H152" s="66"/>
      <c r="I152" s="115">
        <f>SUM(ExpenseData[[#This Row],[DC1]:[DC17]])</f>
        <v>0</v>
      </c>
      <c r="J152" s="117">
        <f>ExpenseData[[#This Row],[NOFA Total Project Cost (Claim Amount)]]</f>
        <v>0</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116">
        <f>SUM(ExpenseData[[#This Row],[DC1]:[DC17]])-ExpenseData[[#This Row],[NOFA Total Project Cost (Claim Amount)]]</f>
        <v>0</v>
      </c>
      <c r="AI152" s="67"/>
      <c r="AJ152" s="67"/>
      <c r="AK152" s="67"/>
      <c r="AL152" s="67"/>
      <c r="AM152" s="68"/>
      <c r="AN152" s="47"/>
    </row>
    <row r="153" spans="2:40" x14ac:dyDescent="0.25">
      <c r="B153" s="61">
        <v>145</v>
      </c>
      <c r="C153" s="62"/>
      <c r="D153" s="62"/>
      <c r="E153" s="63"/>
      <c r="F153" s="64"/>
      <c r="G153" s="65"/>
      <c r="H153" s="66"/>
      <c r="I153" s="115">
        <f>SUM(ExpenseData[[#This Row],[DC1]:[DC17]])</f>
        <v>0</v>
      </c>
      <c r="J153" s="117">
        <f>ExpenseData[[#This Row],[NOFA Total Project Cost (Claim Amount)]]</f>
        <v>0</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116">
        <f>SUM(ExpenseData[[#This Row],[DC1]:[DC17]])-ExpenseData[[#This Row],[NOFA Total Project Cost (Claim Amount)]]</f>
        <v>0</v>
      </c>
      <c r="AI153" s="67"/>
      <c r="AJ153" s="67"/>
      <c r="AK153" s="67"/>
      <c r="AL153" s="67"/>
      <c r="AM153" s="68"/>
      <c r="AN153" s="47"/>
    </row>
    <row r="154" spans="2:40" x14ac:dyDescent="0.25">
      <c r="B154" s="69">
        <v>146</v>
      </c>
      <c r="C154" s="62"/>
      <c r="D154" s="62"/>
      <c r="E154" s="63"/>
      <c r="F154" s="64"/>
      <c r="G154" s="65"/>
      <c r="H154" s="66"/>
      <c r="I154" s="115">
        <f>SUM(ExpenseData[[#This Row],[DC1]:[DC17]])</f>
        <v>0</v>
      </c>
      <c r="J154" s="117">
        <f>ExpenseData[[#This Row],[NOFA Total Project Cost (Claim Amount)]]</f>
        <v>0</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116">
        <f>SUM(ExpenseData[[#This Row],[DC1]:[DC17]])-ExpenseData[[#This Row],[NOFA Total Project Cost (Claim Amount)]]</f>
        <v>0</v>
      </c>
      <c r="AI154" s="67"/>
      <c r="AJ154" s="67"/>
      <c r="AK154" s="67"/>
      <c r="AL154" s="67"/>
      <c r="AM154" s="68"/>
      <c r="AN154" s="47"/>
    </row>
    <row r="155" spans="2:40" x14ac:dyDescent="0.25">
      <c r="B155" s="61">
        <v>147</v>
      </c>
      <c r="C155" s="62"/>
      <c r="D155" s="62"/>
      <c r="E155" s="63"/>
      <c r="F155" s="64"/>
      <c r="G155" s="65"/>
      <c r="H155" s="66"/>
      <c r="I155" s="115">
        <f>SUM(ExpenseData[[#This Row],[DC1]:[DC17]])</f>
        <v>0</v>
      </c>
      <c r="J155" s="117">
        <f>ExpenseData[[#This Row],[NOFA Total Project Cost (Claim Amount)]]</f>
        <v>0</v>
      </c>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116">
        <f>SUM(ExpenseData[[#This Row],[DC1]:[DC17]])-ExpenseData[[#This Row],[NOFA Total Project Cost (Claim Amount)]]</f>
        <v>0</v>
      </c>
      <c r="AI155" s="67"/>
      <c r="AJ155" s="67"/>
      <c r="AK155" s="67"/>
      <c r="AL155" s="67"/>
      <c r="AM155" s="68"/>
      <c r="AN155" s="47"/>
    </row>
    <row r="156" spans="2:40" x14ac:dyDescent="0.25">
      <c r="B156" s="69">
        <v>148</v>
      </c>
      <c r="C156" s="62"/>
      <c r="D156" s="62"/>
      <c r="E156" s="63"/>
      <c r="F156" s="64"/>
      <c r="G156" s="65"/>
      <c r="H156" s="66"/>
      <c r="I156" s="115">
        <f>SUM(ExpenseData[[#This Row],[DC1]:[DC17]])</f>
        <v>0</v>
      </c>
      <c r="J156" s="117">
        <f>ExpenseData[[#This Row],[NOFA Total Project Cost (Claim Amount)]]</f>
        <v>0</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116">
        <f>SUM(ExpenseData[[#This Row],[DC1]:[DC17]])-ExpenseData[[#This Row],[NOFA Total Project Cost (Claim Amount)]]</f>
        <v>0</v>
      </c>
      <c r="AI156" s="67"/>
      <c r="AJ156" s="67"/>
      <c r="AK156" s="67"/>
      <c r="AL156" s="67"/>
      <c r="AM156" s="68"/>
      <c r="AN156" s="47"/>
    </row>
    <row r="157" spans="2:40" x14ac:dyDescent="0.25">
      <c r="B157" s="61">
        <v>149</v>
      </c>
      <c r="C157" s="62"/>
      <c r="D157" s="62"/>
      <c r="E157" s="63"/>
      <c r="F157" s="64"/>
      <c r="G157" s="65"/>
      <c r="H157" s="66"/>
      <c r="I157" s="115">
        <f>SUM(ExpenseData[[#This Row],[DC1]:[DC17]])</f>
        <v>0</v>
      </c>
      <c r="J157" s="117">
        <f>ExpenseData[[#This Row],[NOFA Total Project Cost (Claim Amount)]]</f>
        <v>0</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116">
        <f>SUM(ExpenseData[[#This Row],[DC1]:[DC17]])-ExpenseData[[#This Row],[NOFA Total Project Cost (Claim Amount)]]</f>
        <v>0</v>
      </c>
      <c r="AI157" s="67"/>
      <c r="AJ157" s="67"/>
      <c r="AK157" s="67"/>
      <c r="AL157" s="67"/>
      <c r="AM157" s="68"/>
      <c r="AN157" s="47"/>
    </row>
    <row r="158" spans="2:40" x14ac:dyDescent="0.25">
      <c r="B158" s="69">
        <v>150</v>
      </c>
      <c r="C158" s="62"/>
      <c r="D158" s="62"/>
      <c r="E158" s="63"/>
      <c r="F158" s="64"/>
      <c r="G158" s="65"/>
      <c r="H158" s="66"/>
      <c r="I158" s="115">
        <f>SUM(ExpenseData[[#This Row],[DC1]:[DC17]])</f>
        <v>0</v>
      </c>
      <c r="J158" s="117">
        <f>ExpenseData[[#This Row],[NOFA Total Project Cost (Claim Amount)]]</f>
        <v>0</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116">
        <f>SUM(ExpenseData[[#This Row],[DC1]:[DC17]])-ExpenseData[[#This Row],[NOFA Total Project Cost (Claim Amount)]]</f>
        <v>0</v>
      </c>
      <c r="AI158" s="67"/>
      <c r="AJ158" s="67"/>
      <c r="AK158" s="67"/>
      <c r="AL158" s="67"/>
      <c r="AM158" s="68"/>
      <c r="AN158" s="47"/>
    </row>
    <row r="159" spans="2:40" x14ac:dyDescent="0.25">
      <c r="B159" s="61">
        <v>151</v>
      </c>
      <c r="C159" s="62"/>
      <c r="D159" s="62"/>
      <c r="E159" s="63"/>
      <c r="F159" s="64"/>
      <c r="G159" s="65"/>
      <c r="H159" s="66"/>
      <c r="I159" s="115">
        <f>SUM(ExpenseData[[#This Row],[DC1]:[DC17]])</f>
        <v>0</v>
      </c>
      <c r="J159" s="117">
        <f>ExpenseData[[#This Row],[NOFA Total Project Cost (Claim Amount)]]</f>
        <v>0</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116">
        <f>SUM(ExpenseData[[#This Row],[DC1]:[DC17]])-ExpenseData[[#This Row],[NOFA Total Project Cost (Claim Amount)]]</f>
        <v>0</v>
      </c>
      <c r="AI159" s="67"/>
      <c r="AJ159" s="67"/>
      <c r="AK159" s="67"/>
      <c r="AL159" s="67"/>
      <c r="AM159" s="68"/>
      <c r="AN159" s="47"/>
    </row>
    <row r="160" spans="2:40" x14ac:dyDescent="0.25">
      <c r="B160" s="69">
        <v>152</v>
      </c>
      <c r="C160" s="62"/>
      <c r="D160" s="62"/>
      <c r="E160" s="63"/>
      <c r="F160" s="64"/>
      <c r="G160" s="65"/>
      <c r="H160" s="66"/>
      <c r="I160" s="115">
        <f>SUM(ExpenseData[[#This Row],[DC1]:[DC17]])</f>
        <v>0</v>
      </c>
      <c r="J160" s="117">
        <f>ExpenseData[[#This Row],[NOFA Total Project Cost (Claim Amount)]]</f>
        <v>0</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116">
        <f>SUM(ExpenseData[[#This Row],[DC1]:[DC17]])-ExpenseData[[#This Row],[NOFA Total Project Cost (Claim Amount)]]</f>
        <v>0</v>
      </c>
      <c r="AI160" s="67"/>
      <c r="AJ160" s="67"/>
      <c r="AK160" s="67"/>
      <c r="AL160" s="67"/>
      <c r="AM160" s="68"/>
      <c r="AN160" s="47"/>
    </row>
    <row r="161" spans="2:40" x14ac:dyDescent="0.25">
      <c r="B161" s="61">
        <v>153</v>
      </c>
      <c r="C161" s="62"/>
      <c r="D161" s="62"/>
      <c r="E161" s="63"/>
      <c r="F161" s="64"/>
      <c r="G161" s="65"/>
      <c r="H161" s="66"/>
      <c r="I161" s="115">
        <f>SUM(ExpenseData[[#This Row],[DC1]:[DC17]])</f>
        <v>0</v>
      </c>
      <c r="J161" s="117">
        <f>ExpenseData[[#This Row],[NOFA Total Project Cost (Claim Amount)]]</f>
        <v>0</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116">
        <f>SUM(ExpenseData[[#This Row],[DC1]:[DC17]])-ExpenseData[[#This Row],[NOFA Total Project Cost (Claim Amount)]]</f>
        <v>0</v>
      </c>
      <c r="AI161" s="67"/>
      <c r="AJ161" s="67"/>
      <c r="AK161" s="67"/>
      <c r="AL161" s="67"/>
      <c r="AM161" s="68"/>
      <c r="AN161" s="47"/>
    </row>
    <row r="162" spans="2:40" x14ac:dyDescent="0.25">
      <c r="B162" s="69">
        <v>154</v>
      </c>
      <c r="C162" s="62"/>
      <c r="D162" s="62"/>
      <c r="E162" s="63"/>
      <c r="F162" s="64"/>
      <c r="G162" s="65"/>
      <c r="H162" s="66"/>
      <c r="I162" s="115">
        <f>SUM(ExpenseData[[#This Row],[DC1]:[DC17]])</f>
        <v>0</v>
      </c>
      <c r="J162" s="117">
        <f>ExpenseData[[#This Row],[NOFA Total Project Cost (Claim Amount)]]</f>
        <v>0</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116">
        <f>SUM(ExpenseData[[#This Row],[DC1]:[DC17]])-ExpenseData[[#This Row],[NOFA Total Project Cost (Claim Amount)]]</f>
        <v>0</v>
      </c>
      <c r="AI162" s="67"/>
      <c r="AJ162" s="67"/>
      <c r="AK162" s="67"/>
      <c r="AL162" s="67"/>
      <c r="AM162" s="68"/>
      <c r="AN162" s="47"/>
    </row>
    <row r="163" spans="2:40" x14ac:dyDescent="0.25">
      <c r="B163" s="61">
        <v>155</v>
      </c>
      <c r="C163" s="62"/>
      <c r="D163" s="62"/>
      <c r="E163" s="63"/>
      <c r="F163" s="64"/>
      <c r="G163" s="65"/>
      <c r="H163" s="66"/>
      <c r="I163" s="115">
        <f>SUM(ExpenseData[[#This Row],[DC1]:[DC17]])</f>
        <v>0</v>
      </c>
      <c r="J163" s="117">
        <f>ExpenseData[[#This Row],[NOFA Total Project Cost (Claim Amount)]]</f>
        <v>0</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116">
        <f>SUM(ExpenseData[[#This Row],[DC1]:[DC17]])-ExpenseData[[#This Row],[NOFA Total Project Cost (Claim Amount)]]</f>
        <v>0</v>
      </c>
      <c r="AI163" s="67"/>
      <c r="AJ163" s="67"/>
      <c r="AK163" s="67"/>
      <c r="AL163" s="67"/>
      <c r="AM163" s="68"/>
      <c r="AN163" s="47"/>
    </row>
    <row r="164" spans="2:40" x14ac:dyDescent="0.25">
      <c r="B164" s="69">
        <v>156</v>
      </c>
      <c r="C164" s="62"/>
      <c r="D164" s="62"/>
      <c r="E164" s="63"/>
      <c r="F164" s="64"/>
      <c r="G164" s="65"/>
      <c r="H164" s="66"/>
      <c r="I164" s="115">
        <f>SUM(ExpenseData[[#This Row],[DC1]:[DC17]])</f>
        <v>0</v>
      </c>
      <c r="J164" s="117">
        <f>ExpenseData[[#This Row],[NOFA Total Project Cost (Claim Amount)]]</f>
        <v>0</v>
      </c>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116">
        <f>SUM(ExpenseData[[#This Row],[DC1]:[DC17]])-ExpenseData[[#This Row],[NOFA Total Project Cost (Claim Amount)]]</f>
        <v>0</v>
      </c>
      <c r="AI164" s="67"/>
      <c r="AJ164" s="67"/>
      <c r="AK164" s="67"/>
      <c r="AL164" s="67"/>
      <c r="AM164" s="68"/>
      <c r="AN164" s="47"/>
    </row>
    <row r="165" spans="2:40" x14ac:dyDescent="0.25">
      <c r="B165" s="61">
        <v>157</v>
      </c>
      <c r="C165" s="62"/>
      <c r="D165" s="62"/>
      <c r="E165" s="63"/>
      <c r="F165" s="64"/>
      <c r="G165" s="65"/>
      <c r="H165" s="66"/>
      <c r="I165" s="115">
        <f>SUM(ExpenseData[[#This Row],[DC1]:[DC17]])</f>
        <v>0</v>
      </c>
      <c r="J165" s="117">
        <f>ExpenseData[[#This Row],[NOFA Total Project Cost (Claim Amount)]]</f>
        <v>0</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116">
        <f>SUM(ExpenseData[[#This Row],[DC1]:[DC17]])-ExpenseData[[#This Row],[NOFA Total Project Cost (Claim Amount)]]</f>
        <v>0</v>
      </c>
      <c r="AI165" s="67"/>
      <c r="AJ165" s="67"/>
      <c r="AK165" s="67"/>
      <c r="AL165" s="67"/>
      <c r="AM165" s="68"/>
      <c r="AN165" s="47"/>
    </row>
    <row r="166" spans="2:40" x14ac:dyDescent="0.25">
      <c r="B166" s="69">
        <v>158</v>
      </c>
      <c r="C166" s="62"/>
      <c r="D166" s="62"/>
      <c r="E166" s="63"/>
      <c r="F166" s="64"/>
      <c r="G166" s="65"/>
      <c r="H166" s="66"/>
      <c r="I166" s="115">
        <f>SUM(ExpenseData[[#This Row],[DC1]:[DC17]])</f>
        <v>0</v>
      </c>
      <c r="J166" s="117">
        <f>ExpenseData[[#This Row],[NOFA Total Project Cost (Claim Amount)]]</f>
        <v>0</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116">
        <f>SUM(ExpenseData[[#This Row],[DC1]:[DC17]])-ExpenseData[[#This Row],[NOFA Total Project Cost (Claim Amount)]]</f>
        <v>0</v>
      </c>
      <c r="AI166" s="67"/>
      <c r="AJ166" s="67"/>
      <c r="AK166" s="67"/>
      <c r="AL166" s="67"/>
      <c r="AM166" s="68"/>
      <c r="AN166" s="47"/>
    </row>
    <row r="167" spans="2:40" x14ac:dyDescent="0.25">
      <c r="B167" s="61">
        <v>159</v>
      </c>
      <c r="C167" s="62"/>
      <c r="D167" s="62"/>
      <c r="E167" s="63"/>
      <c r="F167" s="64"/>
      <c r="G167" s="65"/>
      <c r="H167" s="66"/>
      <c r="I167" s="115">
        <f>SUM(ExpenseData[[#This Row],[DC1]:[DC17]])</f>
        <v>0</v>
      </c>
      <c r="J167" s="117">
        <f>ExpenseData[[#This Row],[NOFA Total Project Cost (Claim Amount)]]</f>
        <v>0</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116">
        <f>SUM(ExpenseData[[#This Row],[DC1]:[DC17]])-ExpenseData[[#This Row],[NOFA Total Project Cost (Claim Amount)]]</f>
        <v>0</v>
      </c>
      <c r="AI167" s="67"/>
      <c r="AJ167" s="67"/>
      <c r="AK167" s="67"/>
      <c r="AL167" s="67"/>
      <c r="AM167" s="68"/>
      <c r="AN167" s="47"/>
    </row>
    <row r="168" spans="2:40" x14ac:dyDescent="0.25">
      <c r="B168" s="69">
        <v>160</v>
      </c>
      <c r="C168" s="62"/>
      <c r="D168" s="62"/>
      <c r="E168" s="63"/>
      <c r="F168" s="64"/>
      <c r="G168" s="65"/>
      <c r="H168" s="66"/>
      <c r="I168" s="115">
        <f>SUM(ExpenseData[[#This Row],[DC1]:[DC17]])</f>
        <v>0</v>
      </c>
      <c r="J168" s="117">
        <f>ExpenseData[[#This Row],[NOFA Total Project Cost (Claim Amount)]]</f>
        <v>0</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116">
        <f>SUM(ExpenseData[[#This Row],[DC1]:[DC17]])-ExpenseData[[#This Row],[NOFA Total Project Cost (Claim Amount)]]</f>
        <v>0</v>
      </c>
      <c r="AI168" s="67"/>
      <c r="AJ168" s="67"/>
      <c r="AK168" s="67"/>
      <c r="AL168" s="67"/>
      <c r="AM168" s="68"/>
      <c r="AN168" s="47"/>
    </row>
    <row r="169" spans="2:40" x14ac:dyDescent="0.25">
      <c r="B169" s="61">
        <v>161</v>
      </c>
      <c r="C169" s="62"/>
      <c r="D169" s="62"/>
      <c r="E169" s="63"/>
      <c r="F169" s="64"/>
      <c r="G169" s="65"/>
      <c r="H169" s="66"/>
      <c r="I169" s="115">
        <f>SUM(ExpenseData[[#This Row],[DC1]:[DC17]])</f>
        <v>0</v>
      </c>
      <c r="J169" s="117">
        <f>ExpenseData[[#This Row],[NOFA Total Project Cost (Claim Amount)]]</f>
        <v>0</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116">
        <f>SUM(ExpenseData[[#This Row],[DC1]:[DC17]])-ExpenseData[[#This Row],[NOFA Total Project Cost (Claim Amount)]]</f>
        <v>0</v>
      </c>
      <c r="AI169" s="67"/>
      <c r="AJ169" s="67"/>
      <c r="AK169" s="67"/>
      <c r="AL169" s="67"/>
      <c r="AM169" s="68"/>
      <c r="AN169" s="47"/>
    </row>
    <row r="170" spans="2:40" x14ac:dyDescent="0.25">
      <c r="B170" s="69">
        <v>162</v>
      </c>
      <c r="C170" s="62"/>
      <c r="D170" s="62"/>
      <c r="E170" s="63"/>
      <c r="F170" s="64"/>
      <c r="G170" s="65"/>
      <c r="H170" s="66"/>
      <c r="I170" s="115">
        <f>SUM(ExpenseData[[#This Row],[DC1]:[DC17]])</f>
        <v>0</v>
      </c>
      <c r="J170" s="117">
        <f>ExpenseData[[#This Row],[NOFA Total Project Cost (Claim Amount)]]</f>
        <v>0</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116">
        <f>SUM(ExpenseData[[#This Row],[DC1]:[DC17]])-ExpenseData[[#This Row],[NOFA Total Project Cost (Claim Amount)]]</f>
        <v>0</v>
      </c>
      <c r="AI170" s="67"/>
      <c r="AJ170" s="67"/>
      <c r="AK170" s="67"/>
      <c r="AL170" s="67"/>
      <c r="AM170" s="68"/>
      <c r="AN170" s="47"/>
    </row>
    <row r="171" spans="2:40" x14ac:dyDescent="0.25">
      <c r="B171" s="61">
        <v>163</v>
      </c>
      <c r="C171" s="62"/>
      <c r="D171" s="62"/>
      <c r="E171" s="63"/>
      <c r="F171" s="64"/>
      <c r="G171" s="65"/>
      <c r="H171" s="66"/>
      <c r="I171" s="115">
        <f>SUM(ExpenseData[[#This Row],[DC1]:[DC17]])</f>
        <v>0</v>
      </c>
      <c r="J171" s="117">
        <f>ExpenseData[[#This Row],[NOFA Total Project Cost (Claim Amount)]]</f>
        <v>0</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116">
        <f>SUM(ExpenseData[[#This Row],[DC1]:[DC17]])-ExpenseData[[#This Row],[NOFA Total Project Cost (Claim Amount)]]</f>
        <v>0</v>
      </c>
      <c r="AI171" s="67"/>
      <c r="AJ171" s="67"/>
      <c r="AK171" s="67"/>
      <c r="AL171" s="67"/>
      <c r="AM171" s="68"/>
      <c r="AN171" s="47"/>
    </row>
    <row r="172" spans="2:40" x14ac:dyDescent="0.25">
      <c r="B172" s="69">
        <v>164</v>
      </c>
      <c r="C172" s="62"/>
      <c r="D172" s="62"/>
      <c r="E172" s="63"/>
      <c r="F172" s="64"/>
      <c r="G172" s="65"/>
      <c r="H172" s="66"/>
      <c r="I172" s="115">
        <f>SUM(ExpenseData[[#This Row],[DC1]:[DC17]])</f>
        <v>0</v>
      </c>
      <c r="J172" s="117">
        <f>ExpenseData[[#This Row],[NOFA Total Project Cost (Claim Amount)]]</f>
        <v>0</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116">
        <f>SUM(ExpenseData[[#This Row],[DC1]:[DC17]])-ExpenseData[[#This Row],[NOFA Total Project Cost (Claim Amount)]]</f>
        <v>0</v>
      </c>
      <c r="AI172" s="67"/>
      <c r="AJ172" s="67"/>
      <c r="AK172" s="67"/>
      <c r="AL172" s="67"/>
      <c r="AM172" s="68"/>
      <c r="AN172" s="47"/>
    </row>
    <row r="173" spans="2:40" x14ac:dyDescent="0.25">
      <c r="B173" s="61">
        <v>165</v>
      </c>
      <c r="C173" s="62"/>
      <c r="D173" s="62"/>
      <c r="E173" s="63"/>
      <c r="F173" s="64"/>
      <c r="G173" s="65"/>
      <c r="H173" s="66"/>
      <c r="I173" s="115">
        <f>SUM(ExpenseData[[#This Row],[DC1]:[DC17]])</f>
        <v>0</v>
      </c>
      <c r="J173" s="117">
        <f>ExpenseData[[#This Row],[NOFA Total Project Cost (Claim Amount)]]</f>
        <v>0</v>
      </c>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116">
        <f>SUM(ExpenseData[[#This Row],[DC1]:[DC17]])-ExpenseData[[#This Row],[NOFA Total Project Cost (Claim Amount)]]</f>
        <v>0</v>
      </c>
      <c r="AI173" s="67"/>
      <c r="AJ173" s="67"/>
      <c r="AK173" s="67"/>
      <c r="AL173" s="67"/>
      <c r="AM173" s="68"/>
      <c r="AN173" s="47"/>
    </row>
    <row r="174" spans="2:40" x14ac:dyDescent="0.25">
      <c r="B174" s="69">
        <v>166</v>
      </c>
      <c r="C174" s="62"/>
      <c r="D174" s="62"/>
      <c r="E174" s="63"/>
      <c r="F174" s="64"/>
      <c r="G174" s="65"/>
      <c r="H174" s="66"/>
      <c r="I174" s="115">
        <f>SUM(ExpenseData[[#This Row],[DC1]:[DC17]])</f>
        <v>0</v>
      </c>
      <c r="J174" s="117">
        <f>ExpenseData[[#This Row],[NOFA Total Project Cost (Claim Amount)]]</f>
        <v>0</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116">
        <f>SUM(ExpenseData[[#This Row],[DC1]:[DC17]])-ExpenseData[[#This Row],[NOFA Total Project Cost (Claim Amount)]]</f>
        <v>0</v>
      </c>
      <c r="AI174" s="67"/>
      <c r="AJ174" s="67"/>
      <c r="AK174" s="67"/>
      <c r="AL174" s="67"/>
      <c r="AM174" s="68"/>
      <c r="AN174" s="47"/>
    </row>
    <row r="175" spans="2:40" x14ac:dyDescent="0.25">
      <c r="B175" s="61">
        <v>167</v>
      </c>
      <c r="C175" s="62"/>
      <c r="D175" s="62"/>
      <c r="E175" s="63"/>
      <c r="F175" s="64"/>
      <c r="G175" s="65"/>
      <c r="H175" s="66"/>
      <c r="I175" s="115">
        <f>SUM(ExpenseData[[#This Row],[DC1]:[DC17]])</f>
        <v>0</v>
      </c>
      <c r="J175" s="117">
        <f>ExpenseData[[#This Row],[NOFA Total Project Cost (Claim Amount)]]</f>
        <v>0</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116">
        <f>SUM(ExpenseData[[#This Row],[DC1]:[DC17]])-ExpenseData[[#This Row],[NOFA Total Project Cost (Claim Amount)]]</f>
        <v>0</v>
      </c>
      <c r="AI175" s="67"/>
      <c r="AJ175" s="67"/>
      <c r="AK175" s="67"/>
      <c r="AL175" s="67"/>
      <c r="AM175" s="68"/>
      <c r="AN175" s="47"/>
    </row>
    <row r="176" spans="2:40" x14ac:dyDescent="0.25">
      <c r="B176" s="69">
        <v>168</v>
      </c>
      <c r="C176" s="62"/>
      <c r="D176" s="62"/>
      <c r="E176" s="63"/>
      <c r="F176" s="64"/>
      <c r="G176" s="65"/>
      <c r="H176" s="66"/>
      <c r="I176" s="115">
        <f>SUM(ExpenseData[[#This Row],[DC1]:[DC17]])</f>
        <v>0</v>
      </c>
      <c r="J176" s="117">
        <f>ExpenseData[[#This Row],[NOFA Total Project Cost (Claim Amount)]]</f>
        <v>0</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116">
        <f>SUM(ExpenseData[[#This Row],[DC1]:[DC17]])-ExpenseData[[#This Row],[NOFA Total Project Cost (Claim Amount)]]</f>
        <v>0</v>
      </c>
      <c r="AI176" s="67"/>
      <c r="AJ176" s="67"/>
      <c r="AK176" s="67"/>
      <c r="AL176" s="67"/>
      <c r="AM176" s="68"/>
      <c r="AN176" s="47"/>
    </row>
    <row r="177" spans="2:40" x14ac:dyDescent="0.25">
      <c r="B177" s="61">
        <v>169</v>
      </c>
      <c r="C177" s="62"/>
      <c r="D177" s="62"/>
      <c r="E177" s="63"/>
      <c r="F177" s="64"/>
      <c r="G177" s="65"/>
      <c r="H177" s="66"/>
      <c r="I177" s="115">
        <f>SUM(ExpenseData[[#This Row],[DC1]:[DC17]])</f>
        <v>0</v>
      </c>
      <c r="J177" s="117">
        <f>ExpenseData[[#This Row],[NOFA Total Project Cost (Claim Amount)]]</f>
        <v>0</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116">
        <f>SUM(ExpenseData[[#This Row],[DC1]:[DC17]])-ExpenseData[[#This Row],[NOFA Total Project Cost (Claim Amount)]]</f>
        <v>0</v>
      </c>
      <c r="AI177" s="67"/>
      <c r="AJ177" s="67"/>
      <c r="AK177" s="67"/>
      <c r="AL177" s="67"/>
      <c r="AM177" s="68"/>
      <c r="AN177" s="47"/>
    </row>
    <row r="178" spans="2:40" x14ac:dyDescent="0.25">
      <c r="B178" s="69">
        <v>170</v>
      </c>
      <c r="C178" s="62"/>
      <c r="D178" s="62"/>
      <c r="E178" s="63"/>
      <c r="F178" s="64"/>
      <c r="G178" s="65"/>
      <c r="H178" s="66"/>
      <c r="I178" s="115">
        <f>SUM(ExpenseData[[#This Row],[DC1]:[DC17]])</f>
        <v>0</v>
      </c>
      <c r="J178" s="117">
        <f>ExpenseData[[#This Row],[NOFA Total Project Cost (Claim Amount)]]</f>
        <v>0</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116">
        <f>SUM(ExpenseData[[#This Row],[DC1]:[DC17]])-ExpenseData[[#This Row],[NOFA Total Project Cost (Claim Amount)]]</f>
        <v>0</v>
      </c>
      <c r="AI178" s="67"/>
      <c r="AJ178" s="67"/>
      <c r="AK178" s="67"/>
      <c r="AL178" s="67"/>
      <c r="AM178" s="68"/>
      <c r="AN178" s="47"/>
    </row>
    <row r="179" spans="2:40" x14ac:dyDescent="0.25">
      <c r="B179" s="61">
        <v>171</v>
      </c>
      <c r="C179" s="62"/>
      <c r="D179" s="62"/>
      <c r="E179" s="63"/>
      <c r="F179" s="64"/>
      <c r="G179" s="65"/>
      <c r="H179" s="66"/>
      <c r="I179" s="115">
        <f>SUM(ExpenseData[[#This Row],[DC1]:[DC17]])</f>
        <v>0</v>
      </c>
      <c r="J179" s="117">
        <f>ExpenseData[[#This Row],[NOFA Total Project Cost (Claim Amount)]]</f>
        <v>0</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116">
        <f>SUM(ExpenseData[[#This Row],[DC1]:[DC17]])-ExpenseData[[#This Row],[NOFA Total Project Cost (Claim Amount)]]</f>
        <v>0</v>
      </c>
      <c r="AI179" s="67"/>
      <c r="AJ179" s="67"/>
      <c r="AK179" s="67"/>
      <c r="AL179" s="67"/>
      <c r="AM179" s="68"/>
      <c r="AN179" s="47"/>
    </row>
    <row r="180" spans="2:40" x14ac:dyDescent="0.25">
      <c r="B180" s="69">
        <v>172</v>
      </c>
      <c r="C180" s="62"/>
      <c r="D180" s="62"/>
      <c r="E180" s="63"/>
      <c r="F180" s="64"/>
      <c r="G180" s="65"/>
      <c r="H180" s="66"/>
      <c r="I180" s="115">
        <f>SUM(ExpenseData[[#This Row],[DC1]:[DC17]])</f>
        <v>0</v>
      </c>
      <c r="J180" s="117">
        <f>ExpenseData[[#This Row],[NOFA Total Project Cost (Claim Amount)]]</f>
        <v>0</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116">
        <f>SUM(ExpenseData[[#This Row],[DC1]:[DC17]])-ExpenseData[[#This Row],[NOFA Total Project Cost (Claim Amount)]]</f>
        <v>0</v>
      </c>
      <c r="AI180" s="67"/>
      <c r="AJ180" s="67"/>
      <c r="AK180" s="67"/>
      <c r="AL180" s="67"/>
      <c r="AM180" s="68"/>
      <c r="AN180" s="47"/>
    </row>
    <row r="181" spans="2:40" x14ac:dyDescent="0.25">
      <c r="B181" s="61">
        <v>173</v>
      </c>
      <c r="C181" s="62"/>
      <c r="D181" s="62"/>
      <c r="E181" s="63"/>
      <c r="F181" s="64"/>
      <c r="G181" s="65"/>
      <c r="H181" s="66"/>
      <c r="I181" s="115">
        <f>SUM(ExpenseData[[#This Row],[DC1]:[DC17]])</f>
        <v>0</v>
      </c>
      <c r="J181" s="117">
        <f>ExpenseData[[#This Row],[NOFA Total Project Cost (Claim Amount)]]</f>
        <v>0</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116">
        <f>SUM(ExpenseData[[#This Row],[DC1]:[DC17]])-ExpenseData[[#This Row],[NOFA Total Project Cost (Claim Amount)]]</f>
        <v>0</v>
      </c>
      <c r="AI181" s="67"/>
      <c r="AJ181" s="67"/>
      <c r="AK181" s="67"/>
      <c r="AL181" s="67"/>
      <c r="AM181" s="68"/>
      <c r="AN181" s="47"/>
    </row>
    <row r="182" spans="2:40" x14ac:dyDescent="0.25">
      <c r="B182" s="69">
        <v>174</v>
      </c>
      <c r="C182" s="62"/>
      <c r="D182" s="62"/>
      <c r="E182" s="63"/>
      <c r="F182" s="64"/>
      <c r="G182" s="65"/>
      <c r="H182" s="66"/>
      <c r="I182" s="115">
        <f>SUM(ExpenseData[[#This Row],[DC1]:[DC17]])</f>
        <v>0</v>
      </c>
      <c r="J182" s="117">
        <f>ExpenseData[[#This Row],[NOFA Total Project Cost (Claim Amount)]]</f>
        <v>0</v>
      </c>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116">
        <f>SUM(ExpenseData[[#This Row],[DC1]:[DC17]])-ExpenseData[[#This Row],[NOFA Total Project Cost (Claim Amount)]]</f>
        <v>0</v>
      </c>
      <c r="AI182" s="67"/>
      <c r="AJ182" s="67"/>
      <c r="AK182" s="67"/>
      <c r="AL182" s="67"/>
      <c r="AM182" s="68"/>
      <c r="AN182" s="47"/>
    </row>
    <row r="183" spans="2:40" x14ac:dyDescent="0.25">
      <c r="B183" s="61">
        <v>175</v>
      </c>
      <c r="C183" s="62"/>
      <c r="D183" s="62"/>
      <c r="E183" s="63"/>
      <c r="F183" s="64"/>
      <c r="G183" s="65"/>
      <c r="H183" s="66"/>
      <c r="I183" s="115">
        <f>SUM(ExpenseData[[#This Row],[DC1]:[DC17]])</f>
        <v>0</v>
      </c>
      <c r="J183" s="117">
        <f>ExpenseData[[#This Row],[NOFA Total Project Cost (Claim Amount)]]</f>
        <v>0</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116">
        <f>SUM(ExpenseData[[#This Row],[DC1]:[DC17]])-ExpenseData[[#This Row],[NOFA Total Project Cost (Claim Amount)]]</f>
        <v>0</v>
      </c>
      <c r="AI183" s="67"/>
      <c r="AJ183" s="67"/>
      <c r="AK183" s="67"/>
      <c r="AL183" s="67"/>
      <c r="AM183" s="68"/>
      <c r="AN183" s="47"/>
    </row>
    <row r="184" spans="2:40" x14ac:dyDescent="0.25">
      <c r="B184" s="69">
        <v>176</v>
      </c>
      <c r="C184" s="62"/>
      <c r="D184" s="62"/>
      <c r="E184" s="63"/>
      <c r="F184" s="64"/>
      <c r="G184" s="65"/>
      <c r="H184" s="66"/>
      <c r="I184" s="115">
        <f>SUM(ExpenseData[[#This Row],[DC1]:[DC17]])</f>
        <v>0</v>
      </c>
      <c r="J184" s="117">
        <f>ExpenseData[[#This Row],[NOFA Total Project Cost (Claim Amount)]]</f>
        <v>0</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116">
        <f>SUM(ExpenseData[[#This Row],[DC1]:[DC17]])-ExpenseData[[#This Row],[NOFA Total Project Cost (Claim Amount)]]</f>
        <v>0</v>
      </c>
      <c r="AI184" s="67"/>
      <c r="AJ184" s="67"/>
      <c r="AK184" s="67"/>
      <c r="AL184" s="67"/>
      <c r="AM184" s="68"/>
      <c r="AN184" s="47"/>
    </row>
    <row r="185" spans="2:40" x14ac:dyDescent="0.25">
      <c r="B185" s="61">
        <v>177</v>
      </c>
      <c r="C185" s="62"/>
      <c r="D185" s="62"/>
      <c r="E185" s="63"/>
      <c r="F185" s="64"/>
      <c r="G185" s="65"/>
      <c r="H185" s="66"/>
      <c r="I185" s="115">
        <f>SUM(ExpenseData[[#This Row],[DC1]:[DC17]])</f>
        <v>0</v>
      </c>
      <c r="J185" s="117">
        <f>ExpenseData[[#This Row],[NOFA Total Project Cost (Claim Amount)]]</f>
        <v>0</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116">
        <f>SUM(ExpenseData[[#This Row],[DC1]:[DC17]])-ExpenseData[[#This Row],[NOFA Total Project Cost (Claim Amount)]]</f>
        <v>0</v>
      </c>
      <c r="AI185" s="67"/>
      <c r="AJ185" s="67"/>
      <c r="AK185" s="67"/>
      <c r="AL185" s="67"/>
      <c r="AM185" s="68"/>
      <c r="AN185" s="47"/>
    </row>
    <row r="186" spans="2:40" x14ac:dyDescent="0.25">
      <c r="B186" s="69">
        <v>178</v>
      </c>
      <c r="C186" s="62"/>
      <c r="D186" s="62"/>
      <c r="E186" s="63"/>
      <c r="F186" s="64"/>
      <c r="G186" s="65"/>
      <c r="H186" s="66"/>
      <c r="I186" s="115">
        <f>SUM(ExpenseData[[#This Row],[DC1]:[DC17]])</f>
        <v>0</v>
      </c>
      <c r="J186" s="117">
        <f>ExpenseData[[#This Row],[NOFA Total Project Cost (Claim Amount)]]</f>
        <v>0</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116">
        <f>SUM(ExpenseData[[#This Row],[DC1]:[DC17]])-ExpenseData[[#This Row],[NOFA Total Project Cost (Claim Amount)]]</f>
        <v>0</v>
      </c>
      <c r="AI186" s="67"/>
      <c r="AJ186" s="67"/>
      <c r="AK186" s="67"/>
      <c r="AL186" s="67"/>
      <c r="AM186" s="68"/>
      <c r="AN186" s="47"/>
    </row>
    <row r="187" spans="2:40" x14ac:dyDescent="0.25">
      <c r="B187" s="61">
        <v>179</v>
      </c>
      <c r="C187" s="62"/>
      <c r="D187" s="62"/>
      <c r="E187" s="63"/>
      <c r="F187" s="64"/>
      <c r="G187" s="65"/>
      <c r="H187" s="66"/>
      <c r="I187" s="115">
        <f>SUM(ExpenseData[[#This Row],[DC1]:[DC17]])</f>
        <v>0</v>
      </c>
      <c r="J187" s="117">
        <f>ExpenseData[[#This Row],[NOFA Total Project Cost (Claim Amount)]]</f>
        <v>0</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116">
        <f>SUM(ExpenseData[[#This Row],[DC1]:[DC17]])-ExpenseData[[#This Row],[NOFA Total Project Cost (Claim Amount)]]</f>
        <v>0</v>
      </c>
      <c r="AI187" s="67"/>
      <c r="AJ187" s="67"/>
      <c r="AK187" s="67"/>
      <c r="AL187" s="67"/>
      <c r="AM187" s="68"/>
      <c r="AN187" s="47"/>
    </row>
    <row r="188" spans="2:40" x14ac:dyDescent="0.25">
      <c r="B188" s="69">
        <v>180</v>
      </c>
      <c r="C188" s="62"/>
      <c r="D188" s="62"/>
      <c r="E188" s="63"/>
      <c r="F188" s="64"/>
      <c r="G188" s="65"/>
      <c r="H188" s="66"/>
      <c r="I188" s="115">
        <f>SUM(ExpenseData[[#This Row],[DC1]:[DC17]])</f>
        <v>0</v>
      </c>
      <c r="J188" s="117">
        <f>ExpenseData[[#This Row],[NOFA Total Project Cost (Claim Amount)]]</f>
        <v>0</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116">
        <f>SUM(ExpenseData[[#This Row],[DC1]:[DC17]])-ExpenseData[[#This Row],[NOFA Total Project Cost (Claim Amount)]]</f>
        <v>0</v>
      </c>
      <c r="AI188" s="67"/>
      <c r="AJ188" s="67"/>
      <c r="AK188" s="67"/>
      <c r="AL188" s="67"/>
      <c r="AM188" s="68"/>
      <c r="AN188" s="47"/>
    </row>
    <row r="189" spans="2:40" x14ac:dyDescent="0.25">
      <c r="B189" s="61">
        <v>181</v>
      </c>
      <c r="C189" s="62"/>
      <c r="D189" s="62"/>
      <c r="E189" s="63"/>
      <c r="F189" s="64"/>
      <c r="G189" s="65"/>
      <c r="H189" s="66"/>
      <c r="I189" s="115">
        <f>SUM(ExpenseData[[#This Row],[DC1]:[DC17]])</f>
        <v>0</v>
      </c>
      <c r="J189" s="117">
        <f>ExpenseData[[#This Row],[NOFA Total Project Cost (Claim Amount)]]</f>
        <v>0</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116">
        <f>SUM(ExpenseData[[#This Row],[DC1]:[DC17]])-ExpenseData[[#This Row],[NOFA Total Project Cost (Claim Amount)]]</f>
        <v>0</v>
      </c>
      <c r="AI189" s="67"/>
      <c r="AJ189" s="67"/>
      <c r="AK189" s="67"/>
      <c r="AL189" s="67"/>
      <c r="AM189" s="68"/>
      <c r="AN189" s="47"/>
    </row>
    <row r="190" spans="2:40" x14ac:dyDescent="0.25">
      <c r="B190" s="69">
        <v>182</v>
      </c>
      <c r="C190" s="62"/>
      <c r="D190" s="62"/>
      <c r="E190" s="63"/>
      <c r="F190" s="64"/>
      <c r="G190" s="65"/>
      <c r="H190" s="66"/>
      <c r="I190" s="115">
        <f>SUM(ExpenseData[[#This Row],[DC1]:[DC17]])</f>
        <v>0</v>
      </c>
      <c r="J190" s="117">
        <f>ExpenseData[[#This Row],[NOFA Total Project Cost (Claim Amount)]]</f>
        <v>0</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116">
        <f>SUM(ExpenseData[[#This Row],[DC1]:[DC17]])-ExpenseData[[#This Row],[NOFA Total Project Cost (Claim Amount)]]</f>
        <v>0</v>
      </c>
      <c r="AI190" s="67"/>
      <c r="AJ190" s="67"/>
      <c r="AK190" s="67"/>
      <c r="AL190" s="67"/>
      <c r="AM190" s="68"/>
      <c r="AN190" s="47"/>
    </row>
    <row r="191" spans="2:40" x14ac:dyDescent="0.25">
      <c r="B191" s="61">
        <v>183</v>
      </c>
      <c r="C191" s="62"/>
      <c r="D191" s="62"/>
      <c r="E191" s="63"/>
      <c r="F191" s="64"/>
      <c r="G191" s="65"/>
      <c r="H191" s="66"/>
      <c r="I191" s="115">
        <f>SUM(ExpenseData[[#This Row],[DC1]:[DC17]])</f>
        <v>0</v>
      </c>
      <c r="J191" s="117">
        <f>ExpenseData[[#This Row],[NOFA Total Project Cost (Claim Amount)]]</f>
        <v>0</v>
      </c>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116">
        <f>SUM(ExpenseData[[#This Row],[DC1]:[DC17]])-ExpenseData[[#This Row],[NOFA Total Project Cost (Claim Amount)]]</f>
        <v>0</v>
      </c>
      <c r="AI191" s="67"/>
      <c r="AJ191" s="67"/>
      <c r="AK191" s="67"/>
      <c r="AL191" s="67"/>
      <c r="AM191" s="68"/>
      <c r="AN191" s="47"/>
    </row>
    <row r="192" spans="2:40" x14ac:dyDescent="0.25">
      <c r="B192" s="69">
        <v>184</v>
      </c>
      <c r="C192" s="62"/>
      <c r="D192" s="62"/>
      <c r="E192" s="63"/>
      <c r="F192" s="64"/>
      <c r="G192" s="65"/>
      <c r="H192" s="66"/>
      <c r="I192" s="115">
        <f>SUM(ExpenseData[[#This Row],[DC1]:[DC17]])</f>
        <v>0</v>
      </c>
      <c r="J192" s="117">
        <f>ExpenseData[[#This Row],[NOFA Total Project Cost (Claim Amount)]]</f>
        <v>0</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116">
        <f>SUM(ExpenseData[[#This Row],[DC1]:[DC17]])-ExpenseData[[#This Row],[NOFA Total Project Cost (Claim Amount)]]</f>
        <v>0</v>
      </c>
      <c r="AI192" s="67"/>
      <c r="AJ192" s="67"/>
      <c r="AK192" s="67"/>
      <c r="AL192" s="67"/>
      <c r="AM192" s="68"/>
      <c r="AN192" s="47"/>
    </row>
    <row r="193" spans="2:40" x14ac:dyDescent="0.25">
      <c r="B193" s="61">
        <v>185</v>
      </c>
      <c r="C193" s="62"/>
      <c r="D193" s="62"/>
      <c r="E193" s="63"/>
      <c r="F193" s="64"/>
      <c r="G193" s="65"/>
      <c r="H193" s="66"/>
      <c r="I193" s="115">
        <f>SUM(ExpenseData[[#This Row],[DC1]:[DC17]])</f>
        <v>0</v>
      </c>
      <c r="J193" s="117">
        <f>ExpenseData[[#This Row],[NOFA Total Project Cost (Claim Amount)]]</f>
        <v>0</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116">
        <f>SUM(ExpenseData[[#This Row],[DC1]:[DC17]])-ExpenseData[[#This Row],[NOFA Total Project Cost (Claim Amount)]]</f>
        <v>0</v>
      </c>
      <c r="AI193" s="67"/>
      <c r="AJ193" s="67"/>
      <c r="AK193" s="67"/>
      <c r="AL193" s="67"/>
      <c r="AM193" s="68"/>
      <c r="AN193" s="47"/>
    </row>
    <row r="194" spans="2:40" x14ac:dyDescent="0.25">
      <c r="B194" s="69">
        <v>186</v>
      </c>
      <c r="C194" s="62"/>
      <c r="D194" s="62"/>
      <c r="E194" s="63"/>
      <c r="F194" s="64"/>
      <c r="G194" s="65"/>
      <c r="H194" s="66"/>
      <c r="I194" s="115">
        <f>SUM(ExpenseData[[#This Row],[DC1]:[DC17]])</f>
        <v>0</v>
      </c>
      <c r="J194" s="117">
        <f>ExpenseData[[#This Row],[NOFA Total Project Cost (Claim Amount)]]</f>
        <v>0</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116">
        <f>SUM(ExpenseData[[#This Row],[DC1]:[DC17]])-ExpenseData[[#This Row],[NOFA Total Project Cost (Claim Amount)]]</f>
        <v>0</v>
      </c>
      <c r="AI194" s="67"/>
      <c r="AJ194" s="67"/>
      <c r="AK194" s="67"/>
      <c r="AL194" s="67"/>
      <c r="AM194" s="68"/>
      <c r="AN194" s="47"/>
    </row>
    <row r="195" spans="2:40" x14ac:dyDescent="0.25">
      <c r="B195" s="61">
        <v>187</v>
      </c>
      <c r="C195" s="62"/>
      <c r="D195" s="62"/>
      <c r="E195" s="63"/>
      <c r="F195" s="64"/>
      <c r="G195" s="65"/>
      <c r="H195" s="66"/>
      <c r="I195" s="115">
        <f>SUM(ExpenseData[[#This Row],[DC1]:[DC17]])</f>
        <v>0</v>
      </c>
      <c r="J195" s="117">
        <f>ExpenseData[[#This Row],[NOFA Total Project Cost (Claim Amount)]]</f>
        <v>0</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116">
        <f>SUM(ExpenseData[[#This Row],[DC1]:[DC17]])-ExpenseData[[#This Row],[NOFA Total Project Cost (Claim Amount)]]</f>
        <v>0</v>
      </c>
      <c r="AI195" s="67"/>
      <c r="AJ195" s="67"/>
      <c r="AK195" s="67"/>
      <c r="AL195" s="67"/>
      <c r="AM195" s="68"/>
      <c r="AN195" s="47"/>
    </row>
    <row r="196" spans="2:40" x14ac:dyDescent="0.25">
      <c r="B196" s="69">
        <v>188</v>
      </c>
      <c r="C196" s="62"/>
      <c r="D196" s="62"/>
      <c r="E196" s="63"/>
      <c r="F196" s="64"/>
      <c r="G196" s="65"/>
      <c r="H196" s="66"/>
      <c r="I196" s="115">
        <f>SUM(ExpenseData[[#This Row],[DC1]:[DC17]])</f>
        <v>0</v>
      </c>
      <c r="J196" s="117">
        <f>ExpenseData[[#This Row],[NOFA Total Project Cost (Claim Amount)]]</f>
        <v>0</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116">
        <f>SUM(ExpenseData[[#This Row],[DC1]:[DC17]])-ExpenseData[[#This Row],[NOFA Total Project Cost (Claim Amount)]]</f>
        <v>0</v>
      </c>
      <c r="AI196" s="67"/>
      <c r="AJ196" s="67"/>
      <c r="AK196" s="67"/>
      <c r="AL196" s="67"/>
      <c r="AM196" s="68"/>
      <c r="AN196" s="47"/>
    </row>
    <row r="197" spans="2:40" x14ac:dyDescent="0.25">
      <c r="B197" s="61">
        <v>189</v>
      </c>
      <c r="C197" s="62"/>
      <c r="D197" s="62"/>
      <c r="E197" s="63"/>
      <c r="F197" s="64"/>
      <c r="G197" s="65"/>
      <c r="H197" s="66"/>
      <c r="I197" s="115">
        <f>SUM(ExpenseData[[#This Row],[DC1]:[DC17]])</f>
        <v>0</v>
      </c>
      <c r="J197" s="117">
        <f>ExpenseData[[#This Row],[NOFA Total Project Cost (Claim Amount)]]</f>
        <v>0</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116">
        <f>SUM(ExpenseData[[#This Row],[DC1]:[DC17]])-ExpenseData[[#This Row],[NOFA Total Project Cost (Claim Amount)]]</f>
        <v>0</v>
      </c>
      <c r="AI197" s="67"/>
      <c r="AJ197" s="67"/>
      <c r="AK197" s="67"/>
      <c r="AL197" s="67"/>
      <c r="AM197" s="68"/>
      <c r="AN197" s="47"/>
    </row>
    <row r="198" spans="2:40" x14ac:dyDescent="0.25">
      <c r="B198" s="69">
        <v>190</v>
      </c>
      <c r="C198" s="62"/>
      <c r="D198" s="62"/>
      <c r="E198" s="63"/>
      <c r="F198" s="64"/>
      <c r="G198" s="65"/>
      <c r="H198" s="66"/>
      <c r="I198" s="115">
        <f>SUM(ExpenseData[[#This Row],[DC1]:[DC17]])</f>
        <v>0</v>
      </c>
      <c r="J198" s="117">
        <f>ExpenseData[[#This Row],[NOFA Total Project Cost (Claim Amount)]]</f>
        <v>0</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116">
        <f>SUM(ExpenseData[[#This Row],[DC1]:[DC17]])-ExpenseData[[#This Row],[NOFA Total Project Cost (Claim Amount)]]</f>
        <v>0</v>
      </c>
      <c r="AI198" s="67"/>
      <c r="AJ198" s="67"/>
      <c r="AK198" s="67"/>
      <c r="AL198" s="67"/>
      <c r="AM198" s="68"/>
      <c r="AN198" s="47"/>
    </row>
    <row r="199" spans="2:40" x14ac:dyDescent="0.25">
      <c r="B199" s="61">
        <v>191</v>
      </c>
      <c r="C199" s="62"/>
      <c r="D199" s="62"/>
      <c r="E199" s="63"/>
      <c r="F199" s="64"/>
      <c r="G199" s="65"/>
      <c r="H199" s="66"/>
      <c r="I199" s="115">
        <f>SUM(ExpenseData[[#This Row],[DC1]:[DC17]])</f>
        <v>0</v>
      </c>
      <c r="J199" s="117">
        <f>ExpenseData[[#This Row],[NOFA Total Project Cost (Claim Amount)]]</f>
        <v>0</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116">
        <f>SUM(ExpenseData[[#This Row],[DC1]:[DC17]])-ExpenseData[[#This Row],[NOFA Total Project Cost (Claim Amount)]]</f>
        <v>0</v>
      </c>
      <c r="AI199" s="67"/>
      <c r="AJ199" s="67"/>
      <c r="AK199" s="67"/>
      <c r="AL199" s="67"/>
      <c r="AM199" s="68"/>
      <c r="AN199" s="47"/>
    </row>
    <row r="200" spans="2:40" x14ac:dyDescent="0.25">
      <c r="B200" s="69">
        <v>192</v>
      </c>
      <c r="C200" s="62"/>
      <c r="D200" s="62"/>
      <c r="E200" s="63"/>
      <c r="F200" s="64"/>
      <c r="G200" s="65"/>
      <c r="H200" s="66"/>
      <c r="I200" s="115">
        <f>SUM(ExpenseData[[#This Row],[DC1]:[DC17]])</f>
        <v>0</v>
      </c>
      <c r="J200" s="117">
        <f>ExpenseData[[#This Row],[NOFA Total Project Cost (Claim Amount)]]</f>
        <v>0</v>
      </c>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116">
        <f>SUM(ExpenseData[[#This Row],[DC1]:[DC17]])-ExpenseData[[#This Row],[NOFA Total Project Cost (Claim Amount)]]</f>
        <v>0</v>
      </c>
      <c r="AI200" s="67"/>
      <c r="AJ200" s="67"/>
      <c r="AK200" s="67"/>
      <c r="AL200" s="67"/>
      <c r="AM200" s="68"/>
      <c r="AN200" s="47"/>
    </row>
    <row r="201" spans="2:40" x14ac:dyDescent="0.25">
      <c r="B201" s="61">
        <v>193</v>
      </c>
      <c r="C201" s="62"/>
      <c r="D201" s="62"/>
      <c r="E201" s="63"/>
      <c r="F201" s="64"/>
      <c r="G201" s="65"/>
      <c r="H201" s="66"/>
      <c r="I201" s="115">
        <f>SUM(ExpenseData[[#This Row],[DC1]:[DC17]])</f>
        <v>0</v>
      </c>
      <c r="J201" s="117">
        <f>ExpenseData[[#This Row],[NOFA Total Project Cost (Claim Amount)]]</f>
        <v>0</v>
      </c>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116">
        <f>SUM(ExpenseData[[#This Row],[DC1]:[DC17]])-ExpenseData[[#This Row],[NOFA Total Project Cost (Claim Amount)]]</f>
        <v>0</v>
      </c>
      <c r="AI201" s="67"/>
      <c r="AJ201" s="67"/>
      <c r="AK201" s="67"/>
      <c r="AL201" s="67"/>
      <c r="AM201" s="68"/>
      <c r="AN201" s="47"/>
    </row>
    <row r="202" spans="2:40" x14ac:dyDescent="0.25">
      <c r="B202" s="69">
        <v>194</v>
      </c>
      <c r="C202" s="62"/>
      <c r="D202" s="62"/>
      <c r="E202" s="63"/>
      <c r="F202" s="64"/>
      <c r="G202" s="65"/>
      <c r="H202" s="66"/>
      <c r="I202" s="115">
        <f>SUM(ExpenseData[[#This Row],[DC1]:[DC17]])</f>
        <v>0</v>
      </c>
      <c r="J202" s="117">
        <f>ExpenseData[[#This Row],[NOFA Total Project Cost (Claim Amount)]]</f>
        <v>0</v>
      </c>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116">
        <f>SUM(ExpenseData[[#This Row],[DC1]:[DC17]])-ExpenseData[[#This Row],[NOFA Total Project Cost (Claim Amount)]]</f>
        <v>0</v>
      </c>
      <c r="AI202" s="67"/>
      <c r="AJ202" s="67"/>
      <c r="AK202" s="67"/>
      <c r="AL202" s="67"/>
      <c r="AM202" s="68"/>
      <c r="AN202" s="47"/>
    </row>
    <row r="203" spans="2:40" x14ac:dyDescent="0.25">
      <c r="B203" s="61">
        <v>195</v>
      </c>
      <c r="C203" s="62"/>
      <c r="D203" s="62"/>
      <c r="E203" s="63"/>
      <c r="F203" s="64"/>
      <c r="G203" s="65"/>
      <c r="H203" s="66"/>
      <c r="I203" s="115">
        <f>SUM(ExpenseData[[#This Row],[DC1]:[DC17]])</f>
        <v>0</v>
      </c>
      <c r="J203" s="117">
        <f>ExpenseData[[#This Row],[NOFA Total Project Cost (Claim Amount)]]</f>
        <v>0</v>
      </c>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116">
        <f>SUM(ExpenseData[[#This Row],[DC1]:[DC17]])-ExpenseData[[#This Row],[NOFA Total Project Cost (Claim Amount)]]</f>
        <v>0</v>
      </c>
      <c r="AI203" s="67"/>
      <c r="AJ203" s="67"/>
      <c r="AK203" s="67"/>
      <c r="AL203" s="67"/>
      <c r="AM203" s="68"/>
      <c r="AN203" s="47"/>
    </row>
    <row r="204" spans="2:40" x14ac:dyDescent="0.25">
      <c r="B204" s="69">
        <v>196</v>
      </c>
      <c r="C204" s="62"/>
      <c r="D204" s="62"/>
      <c r="E204" s="63"/>
      <c r="F204" s="64"/>
      <c r="G204" s="65"/>
      <c r="H204" s="66"/>
      <c r="I204" s="115">
        <f>SUM(ExpenseData[[#This Row],[DC1]:[DC17]])</f>
        <v>0</v>
      </c>
      <c r="J204" s="117">
        <f>ExpenseData[[#This Row],[NOFA Total Project Cost (Claim Amount)]]</f>
        <v>0</v>
      </c>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116">
        <f>SUM(ExpenseData[[#This Row],[DC1]:[DC17]])-ExpenseData[[#This Row],[NOFA Total Project Cost (Claim Amount)]]</f>
        <v>0</v>
      </c>
      <c r="AI204" s="67"/>
      <c r="AJ204" s="67"/>
      <c r="AK204" s="67"/>
      <c r="AL204" s="67"/>
      <c r="AM204" s="68"/>
      <c r="AN204" s="47"/>
    </row>
    <row r="205" spans="2:40" x14ac:dyDescent="0.25">
      <c r="B205" s="61">
        <v>197</v>
      </c>
      <c r="C205" s="62"/>
      <c r="D205" s="62"/>
      <c r="E205" s="63"/>
      <c r="F205" s="64"/>
      <c r="G205" s="65"/>
      <c r="H205" s="66"/>
      <c r="I205" s="115">
        <f>SUM(ExpenseData[[#This Row],[DC1]:[DC17]])</f>
        <v>0</v>
      </c>
      <c r="J205" s="117">
        <f>ExpenseData[[#This Row],[NOFA Total Project Cost (Claim Amount)]]</f>
        <v>0</v>
      </c>
      <c r="K205" s="66"/>
      <c r="L205" s="66"/>
      <c r="M205" s="66"/>
      <c r="N205" s="66"/>
      <c r="O205" s="66"/>
      <c r="P205" s="66"/>
      <c r="Q205" s="66"/>
      <c r="R205" s="66"/>
      <c r="S205" s="66"/>
      <c r="T205" s="66"/>
      <c r="U205" s="66"/>
      <c r="V205" s="66"/>
      <c r="W205" s="66"/>
      <c r="X205" s="66"/>
      <c r="Y205" s="66"/>
      <c r="Z205" s="66"/>
      <c r="AA205" s="66"/>
      <c r="AB205" s="66"/>
      <c r="AC205" s="66"/>
      <c r="AD205" s="66"/>
      <c r="AE205" s="66"/>
      <c r="AF205" s="66"/>
      <c r="AG205" s="66"/>
      <c r="AH205" s="116">
        <f>SUM(ExpenseData[[#This Row],[DC1]:[DC17]])-ExpenseData[[#This Row],[NOFA Total Project Cost (Claim Amount)]]</f>
        <v>0</v>
      </c>
      <c r="AI205" s="67"/>
      <c r="AJ205" s="67"/>
      <c r="AK205" s="67"/>
      <c r="AL205" s="67"/>
      <c r="AM205" s="68"/>
      <c r="AN205" s="47"/>
    </row>
    <row r="206" spans="2:40" x14ac:dyDescent="0.25">
      <c r="B206" s="69">
        <v>198</v>
      </c>
      <c r="C206" s="62"/>
      <c r="D206" s="62"/>
      <c r="E206" s="63"/>
      <c r="F206" s="64"/>
      <c r="G206" s="65"/>
      <c r="H206" s="66"/>
      <c r="I206" s="115">
        <f>SUM(ExpenseData[[#This Row],[DC1]:[DC17]])</f>
        <v>0</v>
      </c>
      <c r="J206" s="117">
        <f>ExpenseData[[#This Row],[NOFA Total Project Cost (Claim Amount)]]</f>
        <v>0</v>
      </c>
      <c r="K206" s="66"/>
      <c r="L206" s="66"/>
      <c r="M206" s="66"/>
      <c r="N206" s="66"/>
      <c r="O206" s="66"/>
      <c r="P206" s="66"/>
      <c r="Q206" s="66"/>
      <c r="R206" s="66"/>
      <c r="S206" s="66"/>
      <c r="T206" s="66"/>
      <c r="U206" s="66"/>
      <c r="V206" s="66"/>
      <c r="W206" s="66"/>
      <c r="X206" s="66"/>
      <c r="Y206" s="66"/>
      <c r="Z206" s="66"/>
      <c r="AA206" s="66"/>
      <c r="AB206" s="66"/>
      <c r="AC206" s="66"/>
      <c r="AD206" s="66"/>
      <c r="AE206" s="66"/>
      <c r="AF206" s="66"/>
      <c r="AG206" s="66"/>
      <c r="AH206" s="116">
        <f>SUM(ExpenseData[[#This Row],[DC1]:[DC17]])-ExpenseData[[#This Row],[NOFA Total Project Cost (Claim Amount)]]</f>
        <v>0</v>
      </c>
      <c r="AI206" s="67"/>
      <c r="AJ206" s="67"/>
      <c r="AK206" s="67"/>
      <c r="AL206" s="67"/>
      <c r="AM206" s="68"/>
      <c r="AN206" s="47"/>
    </row>
    <row r="207" spans="2:40" x14ac:dyDescent="0.25">
      <c r="B207" s="61">
        <v>199</v>
      </c>
      <c r="C207" s="62"/>
      <c r="D207" s="62"/>
      <c r="E207" s="63"/>
      <c r="F207" s="64"/>
      <c r="G207" s="65"/>
      <c r="H207" s="66"/>
      <c r="I207" s="115">
        <f>SUM(ExpenseData[[#This Row],[DC1]:[DC17]])</f>
        <v>0</v>
      </c>
      <c r="J207" s="117">
        <f>ExpenseData[[#This Row],[NOFA Total Project Cost (Claim Amount)]]</f>
        <v>0</v>
      </c>
      <c r="K207" s="66"/>
      <c r="L207" s="66"/>
      <c r="M207" s="66"/>
      <c r="N207" s="66"/>
      <c r="O207" s="66"/>
      <c r="P207" s="66"/>
      <c r="Q207" s="66"/>
      <c r="R207" s="66"/>
      <c r="S207" s="66"/>
      <c r="T207" s="66"/>
      <c r="U207" s="66"/>
      <c r="V207" s="66"/>
      <c r="W207" s="66"/>
      <c r="X207" s="66"/>
      <c r="Y207" s="66"/>
      <c r="Z207" s="66"/>
      <c r="AA207" s="66"/>
      <c r="AB207" s="66"/>
      <c r="AC207" s="66"/>
      <c r="AD207" s="66"/>
      <c r="AE207" s="66"/>
      <c r="AF207" s="66"/>
      <c r="AG207" s="66"/>
      <c r="AH207" s="116">
        <f>SUM(ExpenseData[[#This Row],[DC1]:[DC17]])-ExpenseData[[#This Row],[NOFA Total Project Cost (Claim Amount)]]</f>
        <v>0</v>
      </c>
      <c r="AI207" s="67"/>
      <c r="AJ207" s="67"/>
      <c r="AK207" s="67"/>
      <c r="AL207" s="67"/>
      <c r="AM207" s="68"/>
      <c r="AN207" s="47"/>
    </row>
    <row r="208" spans="2:40" x14ac:dyDescent="0.25">
      <c r="B208" s="69">
        <v>200</v>
      </c>
      <c r="C208" s="62"/>
      <c r="D208" s="62"/>
      <c r="E208" s="63"/>
      <c r="F208" s="64"/>
      <c r="G208" s="65"/>
      <c r="H208" s="66"/>
      <c r="I208" s="115">
        <f>SUM(ExpenseData[[#This Row],[DC1]:[DC17]])</f>
        <v>0</v>
      </c>
      <c r="J208" s="117">
        <f>ExpenseData[[#This Row],[NOFA Total Project Cost (Claim Amount)]]</f>
        <v>0</v>
      </c>
      <c r="K208" s="66"/>
      <c r="L208" s="66"/>
      <c r="M208" s="66"/>
      <c r="N208" s="66"/>
      <c r="O208" s="66"/>
      <c r="P208" s="66"/>
      <c r="Q208" s="66"/>
      <c r="R208" s="66"/>
      <c r="S208" s="66"/>
      <c r="T208" s="66"/>
      <c r="U208" s="66"/>
      <c r="V208" s="66"/>
      <c r="W208" s="66"/>
      <c r="X208" s="66"/>
      <c r="Y208" s="66"/>
      <c r="Z208" s="66"/>
      <c r="AA208" s="66"/>
      <c r="AB208" s="66"/>
      <c r="AC208" s="66"/>
      <c r="AD208" s="66"/>
      <c r="AE208" s="66"/>
      <c r="AF208" s="66"/>
      <c r="AG208" s="66"/>
      <c r="AH208" s="116">
        <f>SUM(ExpenseData[[#This Row],[DC1]:[DC17]])-ExpenseData[[#This Row],[NOFA Total Project Cost (Claim Amount)]]</f>
        <v>0</v>
      </c>
      <c r="AI208" s="67"/>
      <c r="AJ208" s="67"/>
      <c r="AK208" s="67"/>
      <c r="AL208" s="67"/>
      <c r="AM208" s="68"/>
      <c r="AN208" s="47"/>
    </row>
    <row r="209" spans="2:40" x14ac:dyDescent="0.25">
      <c r="B209" s="61">
        <v>201</v>
      </c>
      <c r="C209" s="62"/>
      <c r="D209" s="62"/>
      <c r="E209" s="63"/>
      <c r="F209" s="64"/>
      <c r="G209" s="65"/>
      <c r="H209" s="66"/>
      <c r="I209" s="115">
        <f>SUM(ExpenseData[[#This Row],[DC1]:[DC17]])</f>
        <v>0</v>
      </c>
      <c r="J209" s="117">
        <f>ExpenseData[[#This Row],[NOFA Total Project Cost (Claim Amount)]]</f>
        <v>0</v>
      </c>
      <c r="K209" s="66"/>
      <c r="L209" s="66"/>
      <c r="M209" s="66"/>
      <c r="N209" s="66"/>
      <c r="O209" s="66"/>
      <c r="P209" s="66"/>
      <c r="Q209" s="66"/>
      <c r="R209" s="66"/>
      <c r="S209" s="66"/>
      <c r="T209" s="66"/>
      <c r="U209" s="66"/>
      <c r="V209" s="66"/>
      <c r="W209" s="66"/>
      <c r="X209" s="66"/>
      <c r="Y209" s="66"/>
      <c r="Z209" s="66"/>
      <c r="AA209" s="66"/>
      <c r="AB209" s="66"/>
      <c r="AC209" s="66"/>
      <c r="AD209" s="66"/>
      <c r="AE209" s="66"/>
      <c r="AF209" s="66"/>
      <c r="AG209" s="66"/>
      <c r="AH209" s="116">
        <f>SUM(ExpenseData[[#This Row],[DC1]:[DC17]])-ExpenseData[[#This Row],[NOFA Total Project Cost (Claim Amount)]]</f>
        <v>0</v>
      </c>
      <c r="AI209" s="67"/>
      <c r="AJ209" s="67"/>
      <c r="AK209" s="67"/>
      <c r="AL209" s="67"/>
      <c r="AM209" s="68"/>
      <c r="AN209" s="47"/>
    </row>
    <row r="210" spans="2:40" x14ac:dyDescent="0.25">
      <c r="B210" s="69">
        <v>202</v>
      </c>
      <c r="C210" s="62"/>
      <c r="D210" s="62"/>
      <c r="E210" s="63"/>
      <c r="F210" s="64"/>
      <c r="G210" s="65"/>
      <c r="H210" s="66"/>
      <c r="I210" s="115">
        <f>SUM(ExpenseData[[#This Row],[DC1]:[DC17]])</f>
        <v>0</v>
      </c>
      <c r="J210" s="117">
        <f>ExpenseData[[#This Row],[NOFA Total Project Cost (Claim Amount)]]</f>
        <v>0</v>
      </c>
      <c r="K210" s="66"/>
      <c r="L210" s="66"/>
      <c r="M210" s="66"/>
      <c r="N210" s="66"/>
      <c r="O210" s="66"/>
      <c r="P210" s="66"/>
      <c r="Q210" s="66"/>
      <c r="R210" s="66"/>
      <c r="S210" s="66"/>
      <c r="T210" s="66"/>
      <c r="U210" s="66"/>
      <c r="V210" s="66"/>
      <c r="W210" s="66"/>
      <c r="X210" s="66"/>
      <c r="Y210" s="66"/>
      <c r="Z210" s="66"/>
      <c r="AA210" s="66"/>
      <c r="AB210" s="66"/>
      <c r="AC210" s="66"/>
      <c r="AD210" s="66"/>
      <c r="AE210" s="66"/>
      <c r="AF210" s="66"/>
      <c r="AG210" s="66"/>
      <c r="AH210" s="116">
        <f>SUM(ExpenseData[[#This Row],[DC1]:[DC17]])-ExpenseData[[#This Row],[NOFA Total Project Cost (Claim Amount)]]</f>
        <v>0</v>
      </c>
      <c r="AI210" s="67"/>
      <c r="AJ210" s="67"/>
      <c r="AK210" s="67"/>
      <c r="AL210" s="67"/>
      <c r="AM210" s="68"/>
      <c r="AN210" s="47"/>
    </row>
    <row r="211" spans="2:40" x14ac:dyDescent="0.25">
      <c r="B211" s="61">
        <v>203</v>
      </c>
      <c r="C211" s="62"/>
      <c r="D211" s="62"/>
      <c r="E211" s="63"/>
      <c r="F211" s="64"/>
      <c r="G211" s="65"/>
      <c r="H211" s="66"/>
      <c r="I211" s="115">
        <f>SUM(ExpenseData[[#This Row],[DC1]:[DC17]])</f>
        <v>0</v>
      </c>
      <c r="J211" s="117">
        <f>ExpenseData[[#This Row],[NOFA Total Project Cost (Claim Amount)]]</f>
        <v>0</v>
      </c>
      <c r="K211" s="66"/>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116">
        <f>SUM(ExpenseData[[#This Row],[DC1]:[DC17]])-ExpenseData[[#This Row],[NOFA Total Project Cost (Claim Amount)]]</f>
        <v>0</v>
      </c>
      <c r="AI211" s="67"/>
      <c r="AJ211" s="67"/>
      <c r="AK211" s="67"/>
      <c r="AL211" s="67"/>
      <c r="AM211" s="68"/>
      <c r="AN211" s="47"/>
    </row>
    <row r="212" spans="2:40" x14ac:dyDescent="0.25">
      <c r="B212" s="69">
        <v>204</v>
      </c>
      <c r="C212" s="62"/>
      <c r="D212" s="62"/>
      <c r="E212" s="63"/>
      <c r="F212" s="64"/>
      <c r="G212" s="65"/>
      <c r="H212" s="66"/>
      <c r="I212" s="115">
        <f>SUM(ExpenseData[[#This Row],[DC1]:[DC17]])</f>
        <v>0</v>
      </c>
      <c r="J212" s="117">
        <f>ExpenseData[[#This Row],[NOFA Total Project Cost (Claim Amount)]]</f>
        <v>0</v>
      </c>
      <c r="K212" s="66"/>
      <c r="L212" s="66"/>
      <c r="M212" s="66"/>
      <c r="N212" s="66"/>
      <c r="O212" s="66"/>
      <c r="P212" s="66"/>
      <c r="Q212" s="66"/>
      <c r="R212" s="66"/>
      <c r="S212" s="66"/>
      <c r="T212" s="66"/>
      <c r="U212" s="66"/>
      <c r="V212" s="66"/>
      <c r="W212" s="66"/>
      <c r="X212" s="66"/>
      <c r="Y212" s="66"/>
      <c r="Z212" s="66"/>
      <c r="AA212" s="66"/>
      <c r="AB212" s="66"/>
      <c r="AC212" s="66"/>
      <c r="AD212" s="66"/>
      <c r="AE212" s="66"/>
      <c r="AF212" s="66"/>
      <c r="AG212" s="66"/>
      <c r="AH212" s="116">
        <f>SUM(ExpenseData[[#This Row],[DC1]:[DC17]])-ExpenseData[[#This Row],[NOFA Total Project Cost (Claim Amount)]]</f>
        <v>0</v>
      </c>
      <c r="AI212" s="67"/>
      <c r="AJ212" s="67"/>
      <c r="AK212" s="67"/>
      <c r="AL212" s="67"/>
      <c r="AM212" s="68"/>
      <c r="AN212" s="47"/>
    </row>
    <row r="213" spans="2:40" x14ac:dyDescent="0.25">
      <c r="B213" s="61">
        <v>205</v>
      </c>
      <c r="C213" s="62"/>
      <c r="D213" s="62"/>
      <c r="E213" s="63"/>
      <c r="F213" s="64"/>
      <c r="G213" s="65"/>
      <c r="H213" s="66"/>
      <c r="I213" s="115">
        <f>SUM(ExpenseData[[#This Row],[DC1]:[DC17]])</f>
        <v>0</v>
      </c>
      <c r="J213" s="117">
        <f>ExpenseData[[#This Row],[NOFA Total Project Cost (Claim Amount)]]</f>
        <v>0</v>
      </c>
      <c r="K213" s="66"/>
      <c r="L213" s="66"/>
      <c r="M213" s="66"/>
      <c r="N213" s="66"/>
      <c r="O213" s="66"/>
      <c r="P213" s="66"/>
      <c r="Q213" s="66"/>
      <c r="R213" s="66"/>
      <c r="S213" s="66"/>
      <c r="T213" s="66"/>
      <c r="U213" s="66"/>
      <c r="V213" s="66"/>
      <c r="W213" s="66"/>
      <c r="X213" s="66"/>
      <c r="Y213" s="66"/>
      <c r="Z213" s="66"/>
      <c r="AA213" s="66"/>
      <c r="AB213" s="66"/>
      <c r="AC213" s="66"/>
      <c r="AD213" s="66"/>
      <c r="AE213" s="66"/>
      <c r="AF213" s="66"/>
      <c r="AG213" s="66"/>
      <c r="AH213" s="116">
        <f>SUM(ExpenseData[[#This Row],[DC1]:[DC17]])-ExpenseData[[#This Row],[NOFA Total Project Cost (Claim Amount)]]</f>
        <v>0</v>
      </c>
      <c r="AI213" s="67"/>
      <c r="AJ213" s="67"/>
      <c r="AK213" s="67"/>
      <c r="AL213" s="67"/>
      <c r="AM213" s="68"/>
      <c r="AN213" s="47"/>
    </row>
    <row r="214" spans="2:40" x14ac:dyDescent="0.25">
      <c r="B214" s="69">
        <v>206</v>
      </c>
      <c r="C214" s="62"/>
      <c r="D214" s="62"/>
      <c r="E214" s="63"/>
      <c r="F214" s="64"/>
      <c r="G214" s="65"/>
      <c r="H214" s="66"/>
      <c r="I214" s="115">
        <f>SUM(ExpenseData[[#This Row],[DC1]:[DC17]])</f>
        <v>0</v>
      </c>
      <c r="J214" s="117">
        <f>ExpenseData[[#This Row],[NOFA Total Project Cost (Claim Amount)]]</f>
        <v>0</v>
      </c>
      <c r="K214" s="66"/>
      <c r="L214" s="66"/>
      <c r="M214" s="66"/>
      <c r="N214" s="66"/>
      <c r="O214" s="66"/>
      <c r="P214" s="66"/>
      <c r="Q214" s="66"/>
      <c r="R214" s="66"/>
      <c r="S214" s="66"/>
      <c r="T214" s="66"/>
      <c r="U214" s="66"/>
      <c r="V214" s="66"/>
      <c r="W214" s="66"/>
      <c r="X214" s="66"/>
      <c r="Y214" s="66"/>
      <c r="Z214" s="66"/>
      <c r="AA214" s="66"/>
      <c r="AB214" s="66"/>
      <c r="AC214" s="66"/>
      <c r="AD214" s="66"/>
      <c r="AE214" s="66"/>
      <c r="AF214" s="66"/>
      <c r="AG214" s="66"/>
      <c r="AH214" s="116">
        <f>SUM(ExpenseData[[#This Row],[DC1]:[DC17]])-ExpenseData[[#This Row],[NOFA Total Project Cost (Claim Amount)]]</f>
        <v>0</v>
      </c>
      <c r="AI214" s="67"/>
      <c r="AJ214" s="67"/>
      <c r="AK214" s="67"/>
      <c r="AL214" s="67"/>
      <c r="AM214" s="68"/>
      <c r="AN214" s="47"/>
    </row>
    <row r="215" spans="2:40" x14ac:dyDescent="0.25">
      <c r="B215" s="61">
        <v>207</v>
      </c>
      <c r="C215" s="62"/>
      <c r="D215" s="62"/>
      <c r="E215" s="63"/>
      <c r="F215" s="64"/>
      <c r="G215" s="65"/>
      <c r="H215" s="66"/>
      <c r="I215" s="115">
        <f>SUM(ExpenseData[[#This Row],[DC1]:[DC17]])</f>
        <v>0</v>
      </c>
      <c r="J215" s="117">
        <f>ExpenseData[[#This Row],[NOFA Total Project Cost (Claim Amount)]]</f>
        <v>0</v>
      </c>
      <c r="K215" s="66"/>
      <c r="L215" s="66"/>
      <c r="M215" s="66"/>
      <c r="N215" s="66"/>
      <c r="O215" s="66"/>
      <c r="P215" s="66"/>
      <c r="Q215" s="66"/>
      <c r="R215" s="66"/>
      <c r="S215" s="66"/>
      <c r="T215" s="66"/>
      <c r="U215" s="66"/>
      <c r="V215" s="66"/>
      <c r="W215" s="66"/>
      <c r="X215" s="66"/>
      <c r="Y215" s="66"/>
      <c r="Z215" s="66"/>
      <c r="AA215" s="66"/>
      <c r="AB215" s="66"/>
      <c r="AC215" s="66"/>
      <c r="AD215" s="66"/>
      <c r="AE215" s="66"/>
      <c r="AF215" s="66"/>
      <c r="AG215" s="66"/>
      <c r="AH215" s="116">
        <f>SUM(ExpenseData[[#This Row],[DC1]:[DC17]])-ExpenseData[[#This Row],[NOFA Total Project Cost (Claim Amount)]]</f>
        <v>0</v>
      </c>
      <c r="AI215" s="67"/>
      <c r="AJ215" s="67"/>
      <c r="AK215" s="67"/>
      <c r="AL215" s="67"/>
      <c r="AM215" s="68"/>
      <c r="AN215" s="47"/>
    </row>
    <row r="216" spans="2:40" x14ac:dyDescent="0.25">
      <c r="B216" s="69">
        <v>208</v>
      </c>
      <c r="C216" s="62"/>
      <c r="D216" s="62"/>
      <c r="E216" s="63"/>
      <c r="F216" s="64"/>
      <c r="G216" s="65"/>
      <c r="H216" s="66"/>
      <c r="I216" s="115">
        <f>SUM(ExpenseData[[#This Row],[DC1]:[DC17]])</f>
        <v>0</v>
      </c>
      <c r="J216" s="117">
        <f>ExpenseData[[#This Row],[NOFA Total Project Cost (Claim Amount)]]</f>
        <v>0</v>
      </c>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116">
        <f>SUM(ExpenseData[[#This Row],[DC1]:[DC17]])-ExpenseData[[#This Row],[NOFA Total Project Cost (Claim Amount)]]</f>
        <v>0</v>
      </c>
      <c r="AI216" s="67"/>
      <c r="AJ216" s="67"/>
      <c r="AK216" s="67"/>
      <c r="AL216" s="67"/>
      <c r="AM216" s="68"/>
      <c r="AN216" s="47"/>
    </row>
    <row r="217" spans="2:40" x14ac:dyDescent="0.25">
      <c r="B217" s="61">
        <v>209</v>
      </c>
      <c r="C217" s="62"/>
      <c r="D217" s="62"/>
      <c r="E217" s="63"/>
      <c r="F217" s="64"/>
      <c r="G217" s="65"/>
      <c r="H217" s="66"/>
      <c r="I217" s="115">
        <f>SUM(ExpenseData[[#This Row],[DC1]:[DC17]])</f>
        <v>0</v>
      </c>
      <c r="J217" s="117">
        <f>ExpenseData[[#This Row],[NOFA Total Project Cost (Claim Amount)]]</f>
        <v>0</v>
      </c>
      <c r="K217" s="66"/>
      <c r="L217" s="66"/>
      <c r="M217" s="66"/>
      <c r="N217" s="66"/>
      <c r="O217" s="66"/>
      <c r="P217" s="66"/>
      <c r="Q217" s="66"/>
      <c r="R217" s="66"/>
      <c r="S217" s="66"/>
      <c r="T217" s="66"/>
      <c r="U217" s="66"/>
      <c r="V217" s="66"/>
      <c r="W217" s="66"/>
      <c r="X217" s="66"/>
      <c r="Y217" s="66"/>
      <c r="Z217" s="66"/>
      <c r="AA217" s="66"/>
      <c r="AB217" s="66"/>
      <c r="AC217" s="66"/>
      <c r="AD217" s="66"/>
      <c r="AE217" s="66"/>
      <c r="AF217" s="66"/>
      <c r="AG217" s="66"/>
      <c r="AH217" s="116">
        <f>SUM(ExpenseData[[#This Row],[DC1]:[DC17]])-ExpenseData[[#This Row],[NOFA Total Project Cost (Claim Amount)]]</f>
        <v>0</v>
      </c>
      <c r="AI217" s="67"/>
      <c r="AJ217" s="67"/>
      <c r="AK217" s="67"/>
      <c r="AL217" s="67"/>
      <c r="AM217" s="68"/>
      <c r="AN217" s="47"/>
    </row>
    <row r="218" spans="2:40" x14ac:dyDescent="0.25">
      <c r="B218" s="69">
        <v>210</v>
      </c>
      <c r="C218" s="62"/>
      <c r="D218" s="62"/>
      <c r="E218" s="63"/>
      <c r="F218" s="64"/>
      <c r="G218" s="65"/>
      <c r="H218" s="66"/>
      <c r="I218" s="115">
        <f>SUM(ExpenseData[[#This Row],[DC1]:[DC17]])</f>
        <v>0</v>
      </c>
      <c r="J218" s="117">
        <f>ExpenseData[[#This Row],[NOFA Total Project Cost (Claim Amount)]]</f>
        <v>0</v>
      </c>
      <c r="K218" s="66"/>
      <c r="L218" s="66"/>
      <c r="M218" s="66"/>
      <c r="N218" s="66"/>
      <c r="O218" s="66"/>
      <c r="P218" s="66"/>
      <c r="Q218" s="66"/>
      <c r="R218" s="66"/>
      <c r="S218" s="66"/>
      <c r="T218" s="66"/>
      <c r="U218" s="66"/>
      <c r="V218" s="66"/>
      <c r="W218" s="66"/>
      <c r="X218" s="66"/>
      <c r="Y218" s="66"/>
      <c r="Z218" s="66"/>
      <c r="AA218" s="66"/>
      <c r="AB218" s="66"/>
      <c r="AC218" s="66"/>
      <c r="AD218" s="66"/>
      <c r="AE218" s="66"/>
      <c r="AF218" s="66"/>
      <c r="AG218" s="66"/>
      <c r="AH218" s="116">
        <f>SUM(ExpenseData[[#This Row],[DC1]:[DC17]])-ExpenseData[[#This Row],[NOFA Total Project Cost (Claim Amount)]]</f>
        <v>0</v>
      </c>
      <c r="AI218" s="67"/>
      <c r="AJ218" s="67"/>
      <c r="AK218" s="67"/>
      <c r="AL218" s="67"/>
      <c r="AM218" s="68"/>
      <c r="AN218" s="47"/>
    </row>
    <row r="219" spans="2:40" x14ac:dyDescent="0.25">
      <c r="B219" s="61">
        <v>211</v>
      </c>
      <c r="C219" s="62"/>
      <c r="D219" s="62"/>
      <c r="E219" s="63"/>
      <c r="F219" s="64"/>
      <c r="G219" s="65"/>
      <c r="H219" s="66"/>
      <c r="I219" s="115">
        <f>SUM(ExpenseData[[#This Row],[DC1]:[DC17]])</f>
        <v>0</v>
      </c>
      <c r="J219" s="117">
        <f>ExpenseData[[#This Row],[NOFA Total Project Cost (Claim Amount)]]</f>
        <v>0</v>
      </c>
      <c r="K219" s="66"/>
      <c r="L219" s="66"/>
      <c r="M219" s="66"/>
      <c r="N219" s="66"/>
      <c r="O219" s="66"/>
      <c r="P219" s="66"/>
      <c r="Q219" s="66"/>
      <c r="R219" s="66"/>
      <c r="S219" s="66"/>
      <c r="T219" s="66"/>
      <c r="U219" s="66"/>
      <c r="V219" s="66"/>
      <c r="W219" s="66"/>
      <c r="X219" s="66"/>
      <c r="Y219" s="66"/>
      <c r="Z219" s="66"/>
      <c r="AA219" s="66"/>
      <c r="AB219" s="66"/>
      <c r="AC219" s="66"/>
      <c r="AD219" s="66"/>
      <c r="AE219" s="66"/>
      <c r="AF219" s="66"/>
      <c r="AG219" s="66"/>
      <c r="AH219" s="116">
        <f>SUM(ExpenseData[[#This Row],[DC1]:[DC17]])-ExpenseData[[#This Row],[NOFA Total Project Cost (Claim Amount)]]</f>
        <v>0</v>
      </c>
      <c r="AI219" s="67"/>
      <c r="AJ219" s="67"/>
      <c r="AK219" s="67"/>
      <c r="AL219" s="67"/>
      <c r="AM219" s="68"/>
      <c r="AN219" s="47"/>
    </row>
    <row r="220" spans="2:40" x14ac:dyDescent="0.25">
      <c r="B220" s="69">
        <v>212</v>
      </c>
      <c r="C220" s="62"/>
      <c r="D220" s="62"/>
      <c r="E220" s="63"/>
      <c r="F220" s="64"/>
      <c r="G220" s="65"/>
      <c r="H220" s="66"/>
      <c r="I220" s="115">
        <f>SUM(ExpenseData[[#This Row],[DC1]:[DC17]])</f>
        <v>0</v>
      </c>
      <c r="J220" s="117">
        <f>ExpenseData[[#This Row],[NOFA Total Project Cost (Claim Amount)]]</f>
        <v>0</v>
      </c>
      <c r="K220" s="66"/>
      <c r="L220" s="66"/>
      <c r="M220" s="66"/>
      <c r="N220" s="66"/>
      <c r="O220" s="66"/>
      <c r="P220" s="66"/>
      <c r="Q220" s="66"/>
      <c r="R220" s="66"/>
      <c r="S220" s="66"/>
      <c r="T220" s="66"/>
      <c r="U220" s="66"/>
      <c r="V220" s="66"/>
      <c r="W220" s="66"/>
      <c r="X220" s="66"/>
      <c r="Y220" s="66"/>
      <c r="Z220" s="66"/>
      <c r="AA220" s="66"/>
      <c r="AB220" s="66"/>
      <c r="AC220" s="66"/>
      <c r="AD220" s="66"/>
      <c r="AE220" s="66"/>
      <c r="AF220" s="66"/>
      <c r="AG220" s="66"/>
      <c r="AH220" s="116">
        <f>SUM(ExpenseData[[#This Row],[DC1]:[DC17]])-ExpenseData[[#This Row],[NOFA Total Project Cost (Claim Amount)]]</f>
        <v>0</v>
      </c>
      <c r="AI220" s="67"/>
      <c r="AJ220" s="67"/>
      <c r="AK220" s="67"/>
      <c r="AL220" s="67"/>
      <c r="AM220" s="68"/>
      <c r="AN220" s="47"/>
    </row>
    <row r="221" spans="2:40" x14ac:dyDescent="0.25">
      <c r="B221" s="61">
        <v>213</v>
      </c>
      <c r="C221" s="62"/>
      <c r="D221" s="62"/>
      <c r="E221" s="63"/>
      <c r="F221" s="64"/>
      <c r="G221" s="65"/>
      <c r="H221" s="66"/>
      <c r="I221" s="115">
        <f>SUM(ExpenseData[[#This Row],[DC1]:[DC17]])</f>
        <v>0</v>
      </c>
      <c r="J221" s="117">
        <f>ExpenseData[[#This Row],[NOFA Total Project Cost (Claim Amount)]]</f>
        <v>0</v>
      </c>
      <c r="K221" s="66"/>
      <c r="L221" s="66"/>
      <c r="M221" s="66"/>
      <c r="N221" s="66"/>
      <c r="O221" s="66"/>
      <c r="P221" s="66"/>
      <c r="Q221" s="66"/>
      <c r="R221" s="66"/>
      <c r="S221" s="66"/>
      <c r="T221" s="66"/>
      <c r="U221" s="66"/>
      <c r="V221" s="66"/>
      <c r="W221" s="66"/>
      <c r="X221" s="66"/>
      <c r="Y221" s="66"/>
      <c r="Z221" s="66"/>
      <c r="AA221" s="66"/>
      <c r="AB221" s="66"/>
      <c r="AC221" s="66"/>
      <c r="AD221" s="66"/>
      <c r="AE221" s="66"/>
      <c r="AF221" s="66"/>
      <c r="AG221" s="66"/>
      <c r="AH221" s="116">
        <f>SUM(ExpenseData[[#This Row],[DC1]:[DC17]])-ExpenseData[[#This Row],[NOFA Total Project Cost (Claim Amount)]]</f>
        <v>0</v>
      </c>
      <c r="AI221" s="67"/>
      <c r="AJ221" s="67"/>
      <c r="AK221" s="67"/>
      <c r="AL221" s="67"/>
      <c r="AM221" s="68"/>
      <c r="AN221" s="47"/>
    </row>
    <row r="222" spans="2:40" x14ac:dyDescent="0.25">
      <c r="B222" s="69">
        <v>214</v>
      </c>
      <c r="C222" s="62"/>
      <c r="D222" s="62"/>
      <c r="E222" s="63"/>
      <c r="F222" s="64"/>
      <c r="G222" s="65"/>
      <c r="H222" s="66"/>
      <c r="I222" s="115">
        <f>SUM(ExpenseData[[#This Row],[DC1]:[DC17]])</f>
        <v>0</v>
      </c>
      <c r="J222" s="117">
        <f>ExpenseData[[#This Row],[NOFA Total Project Cost (Claim Amount)]]</f>
        <v>0</v>
      </c>
      <c r="K222" s="66"/>
      <c r="L222" s="66"/>
      <c r="M222" s="66"/>
      <c r="N222" s="66"/>
      <c r="O222" s="66"/>
      <c r="P222" s="66"/>
      <c r="Q222" s="66"/>
      <c r="R222" s="66"/>
      <c r="S222" s="66"/>
      <c r="T222" s="66"/>
      <c r="U222" s="66"/>
      <c r="V222" s="66"/>
      <c r="W222" s="66"/>
      <c r="X222" s="66"/>
      <c r="Y222" s="66"/>
      <c r="Z222" s="66"/>
      <c r="AA222" s="66"/>
      <c r="AB222" s="66"/>
      <c r="AC222" s="66"/>
      <c r="AD222" s="66"/>
      <c r="AE222" s="66"/>
      <c r="AF222" s="66"/>
      <c r="AG222" s="66"/>
      <c r="AH222" s="116">
        <f>SUM(ExpenseData[[#This Row],[DC1]:[DC17]])-ExpenseData[[#This Row],[NOFA Total Project Cost (Claim Amount)]]</f>
        <v>0</v>
      </c>
      <c r="AI222" s="67"/>
      <c r="AJ222" s="67"/>
      <c r="AK222" s="67"/>
      <c r="AL222" s="67"/>
      <c r="AM222" s="68"/>
      <c r="AN222" s="47"/>
    </row>
    <row r="223" spans="2:40" x14ac:dyDescent="0.25">
      <c r="B223" s="61">
        <v>215</v>
      </c>
      <c r="C223" s="62"/>
      <c r="D223" s="62"/>
      <c r="E223" s="63"/>
      <c r="F223" s="64"/>
      <c r="G223" s="65"/>
      <c r="H223" s="66"/>
      <c r="I223" s="115">
        <f>SUM(ExpenseData[[#This Row],[DC1]:[DC17]])</f>
        <v>0</v>
      </c>
      <c r="J223" s="117">
        <f>ExpenseData[[#This Row],[NOFA Total Project Cost (Claim Amount)]]</f>
        <v>0</v>
      </c>
      <c r="K223" s="66"/>
      <c r="L223" s="66"/>
      <c r="M223" s="66"/>
      <c r="N223" s="66"/>
      <c r="O223" s="66"/>
      <c r="P223" s="66"/>
      <c r="Q223" s="66"/>
      <c r="R223" s="66"/>
      <c r="S223" s="66"/>
      <c r="T223" s="66"/>
      <c r="U223" s="66"/>
      <c r="V223" s="66"/>
      <c r="W223" s="66"/>
      <c r="X223" s="66"/>
      <c r="Y223" s="66"/>
      <c r="Z223" s="66"/>
      <c r="AA223" s="66"/>
      <c r="AB223" s="66"/>
      <c r="AC223" s="66"/>
      <c r="AD223" s="66"/>
      <c r="AE223" s="66"/>
      <c r="AF223" s="66"/>
      <c r="AG223" s="66"/>
      <c r="AH223" s="116">
        <f>SUM(ExpenseData[[#This Row],[DC1]:[DC17]])-ExpenseData[[#This Row],[NOFA Total Project Cost (Claim Amount)]]</f>
        <v>0</v>
      </c>
      <c r="AI223" s="67"/>
      <c r="AJ223" s="67"/>
      <c r="AK223" s="67"/>
      <c r="AL223" s="67"/>
      <c r="AM223" s="68"/>
      <c r="AN223" s="47"/>
    </row>
    <row r="224" spans="2:40" x14ac:dyDescent="0.25">
      <c r="B224" s="69">
        <v>216</v>
      </c>
      <c r="C224" s="62"/>
      <c r="D224" s="62"/>
      <c r="E224" s="63"/>
      <c r="F224" s="64"/>
      <c r="G224" s="65"/>
      <c r="H224" s="66"/>
      <c r="I224" s="115">
        <f>SUM(ExpenseData[[#This Row],[DC1]:[DC17]])</f>
        <v>0</v>
      </c>
      <c r="J224" s="117">
        <f>ExpenseData[[#This Row],[NOFA Total Project Cost (Claim Amount)]]</f>
        <v>0</v>
      </c>
      <c r="K224" s="66"/>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116">
        <f>SUM(ExpenseData[[#This Row],[DC1]:[DC17]])-ExpenseData[[#This Row],[NOFA Total Project Cost (Claim Amount)]]</f>
        <v>0</v>
      </c>
      <c r="AI224" s="67"/>
      <c r="AJ224" s="67"/>
      <c r="AK224" s="67"/>
      <c r="AL224" s="67"/>
      <c r="AM224" s="68"/>
      <c r="AN224" s="47"/>
    </row>
    <row r="225" spans="2:40" x14ac:dyDescent="0.25">
      <c r="B225" s="61">
        <v>217</v>
      </c>
      <c r="C225" s="62"/>
      <c r="D225" s="62"/>
      <c r="E225" s="63"/>
      <c r="F225" s="64"/>
      <c r="G225" s="65"/>
      <c r="H225" s="66"/>
      <c r="I225" s="115">
        <f>SUM(ExpenseData[[#This Row],[DC1]:[DC17]])</f>
        <v>0</v>
      </c>
      <c r="J225" s="117">
        <f>ExpenseData[[#This Row],[NOFA Total Project Cost (Claim Amount)]]</f>
        <v>0</v>
      </c>
      <c r="K225" s="66"/>
      <c r="L225" s="66"/>
      <c r="M225" s="66"/>
      <c r="N225" s="66"/>
      <c r="O225" s="66"/>
      <c r="P225" s="66"/>
      <c r="Q225" s="66"/>
      <c r="R225" s="66"/>
      <c r="S225" s="66"/>
      <c r="T225" s="66"/>
      <c r="U225" s="66"/>
      <c r="V225" s="66"/>
      <c r="W225" s="66"/>
      <c r="X225" s="66"/>
      <c r="Y225" s="66"/>
      <c r="Z225" s="66"/>
      <c r="AA225" s="66"/>
      <c r="AB225" s="66"/>
      <c r="AC225" s="66"/>
      <c r="AD225" s="66"/>
      <c r="AE225" s="66"/>
      <c r="AF225" s="66"/>
      <c r="AG225" s="66"/>
      <c r="AH225" s="116">
        <f>SUM(ExpenseData[[#This Row],[DC1]:[DC17]])-ExpenseData[[#This Row],[NOFA Total Project Cost (Claim Amount)]]</f>
        <v>0</v>
      </c>
      <c r="AI225" s="67"/>
      <c r="AJ225" s="67"/>
      <c r="AK225" s="67"/>
      <c r="AL225" s="67"/>
      <c r="AM225" s="68"/>
      <c r="AN225" s="47"/>
    </row>
    <row r="226" spans="2:40" x14ac:dyDescent="0.25">
      <c r="B226" s="69">
        <v>218</v>
      </c>
      <c r="C226" s="62"/>
      <c r="D226" s="62"/>
      <c r="E226" s="63"/>
      <c r="F226" s="64"/>
      <c r="G226" s="65"/>
      <c r="H226" s="66"/>
      <c r="I226" s="115">
        <f>SUM(ExpenseData[[#This Row],[DC1]:[DC17]])</f>
        <v>0</v>
      </c>
      <c r="J226" s="117">
        <f>ExpenseData[[#This Row],[NOFA Total Project Cost (Claim Amount)]]</f>
        <v>0</v>
      </c>
      <c r="K226" s="66"/>
      <c r="L226" s="66"/>
      <c r="M226" s="66"/>
      <c r="N226" s="66"/>
      <c r="O226" s="66"/>
      <c r="P226" s="66"/>
      <c r="Q226" s="66"/>
      <c r="R226" s="66"/>
      <c r="S226" s="66"/>
      <c r="T226" s="66"/>
      <c r="U226" s="66"/>
      <c r="V226" s="66"/>
      <c r="W226" s="66"/>
      <c r="X226" s="66"/>
      <c r="Y226" s="66"/>
      <c r="Z226" s="66"/>
      <c r="AA226" s="66"/>
      <c r="AB226" s="66"/>
      <c r="AC226" s="66"/>
      <c r="AD226" s="66"/>
      <c r="AE226" s="66"/>
      <c r="AF226" s="66"/>
      <c r="AG226" s="66"/>
      <c r="AH226" s="116">
        <f>SUM(ExpenseData[[#This Row],[DC1]:[DC17]])-ExpenseData[[#This Row],[NOFA Total Project Cost (Claim Amount)]]</f>
        <v>0</v>
      </c>
      <c r="AI226" s="67"/>
      <c r="AJ226" s="67"/>
      <c r="AK226" s="67"/>
      <c r="AL226" s="67"/>
      <c r="AM226" s="68"/>
      <c r="AN226" s="47"/>
    </row>
    <row r="227" spans="2:40" x14ac:dyDescent="0.25">
      <c r="B227" s="61">
        <v>219</v>
      </c>
      <c r="C227" s="62"/>
      <c r="D227" s="62"/>
      <c r="E227" s="63"/>
      <c r="F227" s="64"/>
      <c r="G227" s="65"/>
      <c r="H227" s="66"/>
      <c r="I227" s="115">
        <f>SUM(ExpenseData[[#This Row],[DC1]:[DC17]])</f>
        <v>0</v>
      </c>
      <c r="J227" s="117">
        <f>ExpenseData[[#This Row],[NOFA Total Project Cost (Claim Amount)]]</f>
        <v>0</v>
      </c>
      <c r="K227" s="66"/>
      <c r="L227" s="66"/>
      <c r="M227" s="66"/>
      <c r="N227" s="66"/>
      <c r="O227" s="66"/>
      <c r="P227" s="66"/>
      <c r="Q227" s="66"/>
      <c r="R227" s="66"/>
      <c r="S227" s="66"/>
      <c r="T227" s="66"/>
      <c r="U227" s="66"/>
      <c r="V227" s="66"/>
      <c r="W227" s="66"/>
      <c r="X227" s="66"/>
      <c r="Y227" s="66"/>
      <c r="Z227" s="66"/>
      <c r="AA227" s="66"/>
      <c r="AB227" s="66"/>
      <c r="AC227" s="66"/>
      <c r="AD227" s="66"/>
      <c r="AE227" s="66"/>
      <c r="AF227" s="66"/>
      <c r="AG227" s="66"/>
      <c r="AH227" s="116">
        <f>SUM(ExpenseData[[#This Row],[DC1]:[DC17]])-ExpenseData[[#This Row],[NOFA Total Project Cost (Claim Amount)]]</f>
        <v>0</v>
      </c>
      <c r="AI227" s="67"/>
      <c r="AJ227" s="67"/>
      <c r="AK227" s="67"/>
      <c r="AL227" s="67"/>
      <c r="AM227" s="68"/>
      <c r="AN227" s="47"/>
    </row>
    <row r="228" spans="2:40" x14ac:dyDescent="0.25">
      <c r="B228" s="69">
        <v>220</v>
      </c>
      <c r="C228" s="62"/>
      <c r="D228" s="62"/>
      <c r="E228" s="63"/>
      <c r="F228" s="64"/>
      <c r="G228" s="65"/>
      <c r="H228" s="66"/>
      <c r="I228" s="115">
        <f>SUM(ExpenseData[[#This Row],[DC1]:[DC17]])</f>
        <v>0</v>
      </c>
      <c r="J228" s="117">
        <f>ExpenseData[[#This Row],[NOFA Total Project Cost (Claim Amount)]]</f>
        <v>0</v>
      </c>
      <c r="K228" s="66"/>
      <c r="L228" s="66"/>
      <c r="M228" s="66"/>
      <c r="N228" s="66"/>
      <c r="O228" s="66"/>
      <c r="P228" s="66"/>
      <c r="Q228" s="66"/>
      <c r="R228" s="66"/>
      <c r="S228" s="66"/>
      <c r="T228" s="66"/>
      <c r="U228" s="66"/>
      <c r="V228" s="66"/>
      <c r="W228" s="66"/>
      <c r="X228" s="66"/>
      <c r="Y228" s="66"/>
      <c r="Z228" s="66"/>
      <c r="AA228" s="66"/>
      <c r="AB228" s="66"/>
      <c r="AC228" s="66"/>
      <c r="AD228" s="66"/>
      <c r="AE228" s="66"/>
      <c r="AF228" s="66"/>
      <c r="AG228" s="66"/>
      <c r="AH228" s="116">
        <f>SUM(ExpenseData[[#This Row],[DC1]:[DC17]])-ExpenseData[[#This Row],[NOFA Total Project Cost (Claim Amount)]]</f>
        <v>0</v>
      </c>
      <c r="AI228" s="67"/>
      <c r="AJ228" s="67"/>
      <c r="AK228" s="67"/>
      <c r="AL228" s="67"/>
      <c r="AM228" s="68"/>
      <c r="AN228" s="47"/>
    </row>
    <row r="229" spans="2:40" x14ac:dyDescent="0.25">
      <c r="B229" s="61">
        <v>221</v>
      </c>
      <c r="C229" s="62"/>
      <c r="D229" s="62"/>
      <c r="E229" s="63"/>
      <c r="F229" s="64"/>
      <c r="G229" s="65"/>
      <c r="H229" s="66"/>
      <c r="I229" s="115">
        <f>SUM(ExpenseData[[#This Row],[DC1]:[DC17]])</f>
        <v>0</v>
      </c>
      <c r="J229" s="117">
        <f>ExpenseData[[#This Row],[NOFA Total Project Cost (Claim Amount)]]</f>
        <v>0</v>
      </c>
      <c r="K229" s="66"/>
      <c r="L229" s="66"/>
      <c r="M229" s="66"/>
      <c r="N229" s="66"/>
      <c r="O229" s="66"/>
      <c r="P229" s="66"/>
      <c r="Q229" s="66"/>
      <c r="R229" s="66"/>
      <c r="S229" s="66"/>
      <c r="T229" s="66"/>
      <c r="U229" s="66"/>
      <c r="V229" s="66"/>
      <c r="W229" s="66"/>
      <c r="X229" s="66"/>
      <c r="Y229" s="66"/>
      <c r="Z229" s="66"/>
      <c r="AA229" s="66"/>
      <c r="AB229" s="66"/>
      <c r="AC229" s="66"/>
      <c r="AD229" s="66"/>
      <c r="AE229" s="66"/>
      <c r="AF229" s="66"/>
      <c r="AG229" s="66"/>
      <c r="AH229" s="116">
        <f>SUM(ExpenseData[[#This Row],[DC1]:[DC17]])-ExpenseData[[#This Row],[NOFA Total Project Cost (Claim Amount)]]</f>
        <v>0</v>
      </c>
      <c r="AI229" s="67"/>
      <c r="AJ229" s="67"/>
      <c r="AK229" s="67"/>
      <c r="AL229" s="67"/>
      <c r="AM229" s="68"/>
      <c r="AN229" s="47"/>
    </row>
    <row r="230" spans="2:40" x14ac:dyDescent="0.25">
      <c r="B230" s="69">
        <v>222</v>
      </c>
      <c r="C230" s="62"/>
      <c r="D230" s="62"/>
      <c r="E230" s="63"/>
      <c r="F230" s="64"/>
      <c r="G230" s="65"/>
      <c r="H230" s="66"/>
      <c r="I230" s="115">
        <f>SUM(ExpenseData[[#This Row],[DC1]:[DC17]])</f>
        <v>0</v>
      </c>
      <c r="J230" s="117">
        <f>ExpenseData[[#This Row],[NOFA Total Project Cost (Claim Amount)]]</f>
        <v>0</v>
      </c>
      <c r="K230" s="66"/>
      <c r="L230" s="66"/>
      <c r="M230" s="66"/>
      <c r="N230" s="66"/>
      <c r="O230" s="66"/>
      <c r="P230" s="66"/>
      <c r="Q230" s="66"/>
      <c r="R230" s="66"/>
      <c r="S230" s="66"/>
      <c r="T230" s="66"/>
      <c r="U230" s="66"/>
      <c r="V230" s="66"/>
      <c r="W230" s="66"/>
      <c r="X230" s="66"/>
      <c r="Y230" s="66"/>
      <c r="Z230" s="66"/>
      <c r="AA230" s="66"/>
      <c r="AB230" s="66"/>
      <c r="AC230" s="66"/>
      <c r="AD230" s="66"/>
      <c r="AE230" s="66"/>
      <c r="AF230" s="66"/>
      <c r="AG230" s="66"/>
      <c r="AH230" s="116">
        <f>SUM(ExpenseData[[#This Row],[DC1]:[DC17]])-ExpenseData[[#This Row],[NOFA Total Project Cost (Claim Amount)]]</f>
        <v>0</v>
      </c>
      <c r="AI230" s="67"/>
      <c r="AJ230" s="67"/>
      <c r="AK230" s="67"/>
      <c r="AL230" s="67"/>
      <c r="AM230" s="68"/>
      <c r="AN230" s="47"/>
    </row>
    <row r="231" spans="2:40" x14ac:dyDescent="0.25">
      <c r="B231" s="61">
        <v>223</v>
      </c>
      <c r="C231" s="62"/>
      <c r="D231" s="62"/>
      <c r="E231" s="63"/>
      <c r="F231" s="64"/>
      <c r="G231" s="65"/>
      <c r="H231" s="66"/>
      <c r="I231" s="115">
        <f>SUM(ExpenseData[[#This Row],[DC1]:[DC17]])</f>
        <v>0</v>
      </c>
      <c r="J231" s="117">
        <f>ExpenseData[[#This Row],[NOFA Total Project Cost (Claim Amount)]]</f>
        <v>0</v>
      </c>
      <c r="K231" s="66"/>
      <c r="L231" s="66"/>
      <c r="M231" s="66"/>
      <c r="N231" s="66"/>
      <c r="O231" s="66"/>
      <c r="P231" s="66"/>
      <c r="Q231" s="66"/>
      <c r="R231" s="66"/>
      <c r="S231" s="66"/>
      <c r="T231" s="66"/>
      <c r="U231" s="66"/>
      <c r="V231" s="66"/>
      <c r="W231" s="66"/>
      <c r="X231" s="66"/>
      <c r="Y231" s="66"/>
      <c r="Z231" s="66"/>
      <c r="AA231" s="66"/>
      <c r="AB231" s="66"/>
      <c r="AC231" s="66"/>
      <c r="AD231" s="66"/>
      <c r="AE231" s="66"/>
      <c r="AF231" s="66"/>
      <c r="AG231" s="66"/>
      <c r="AH231" s="116">
        <f>SUM(ExpenseData[[#This Row],[DC1]:[DC17]])-ExpenseData[[#This Row],[NOFA Total Project Cost (Claim Amount)]]</f>
        <v>0</v>
      </c>
      <c r="AI231" s="67"/>
      <c r="AJ231" s="67"/>
      <c r="AK231" s="67"/>
      <c r="AL231" s="67"/>
      <c r="AM231" s="68"/>
      <c r="AN231" s="47"/>
    </row>
    <row r="232" spans="2:40" x14ac:dyDescent="0.25">
      <c r="B232" s="69">
        <v>224</v>
      </c>
      <c r="C232" s="62"/>
      <c r="D232" s="62"/>
      <c r="E232" s="63"/>
      <c r="F232" s="64"/>
      <c r="G232" s="65"/>
      <c r="H232" s="66"/>
      <c r="I232" s="115">
        <f>SUM(ExpenseData[[#This Row],[DC1]:[DC17]])</f>
        <v>0</v>
      </c>
      <c r="J232" s="117">
        <f>ExpenseData[[#This Row],[NOFA Total Project Cost (Claim Amount)]]</f>
        <v>0</v>
      </c>
      <c r="K232" s="66"/>
      <c r="L232" s="66"/>
      <c r="M232" s="66"/>
      <c r="N232" s="66"/>
      <c r="O232" s="66"/>
      <c r="P232" s="66"/>
      <c r="Q232" s="66"/>
      <c r="R232" s="66"/>
      <c r="S232" s="66"/>
      <c r="T232" s="66"/>
      <c r="U232" s="66"/>
      <c r="V232" s="66"/>
      <c r="W232" s="66"/>
      <c r="X232" s="66"/>
      <c r="Y232" s="66"/>
      <c r="Z232" s="66"/>
      <c r="AA232" s="66"/>
      <c r="AB232" s="66"/>
      <c r="AC232" s="66"/>
      <c r="AD232" s="66"/>
      <c r="AE232" s="66"/>
      <c r="AF232" s="66"/>
      <c r="AG232" s="66"/>
      <c r="AH232" s="116">
        <f>SUM(ExpenseData[[#This Row],[DC1]:[DC17]])-ExpenseData[[#This Row],[NOFA Total Project Cost (Claim Amount)]]</f>
        <v>0</v>
      </c>
      <c r="AI232" s="67"/>
      <c r="AJ232" s="67"/>
      <c r="AK232" s="67"/>
      <c r="AL232" s="67"/>
      <c r="AM232" s="68"/>
      <c r="AN232" s="47"/>
    </row>
    <row r="233" spans="2:40" x14ac:dyDescent="0.25">
      <c r="B233" s="61">
        <v>225</v>
      </c>
      <c r="C233" s="62"/>
      <c r="D233" s="62"/>
      <c r="E233" s="63"/>
      <c r="F233" s="64"/>
      <c r="G233" s="65"/>
      <c r="H233" s="66"/>
      <c r="I233" s="115">
        <f>SUM(ExpenseData[[#This Row],[DC1]:[DC17]])</f>
        <v>0</v>
      </c>
      <c r="J233" s="117">
        <f>ExpenseData[[#This Row],[NOFA Total Project Cost (Claim Amount)]]</f>
        <v>0</v>
      </c>
      <c r="K233" s="66"/>
      <c r="L233" s="66"/>
      <c r="M233" s="66"/>
      <c r="N233" s="66"/>
      <c r="O233" s="66"/>
      <c r="P233" s="66"/>
      <c r="Q233" s="66"/>
      <c r="R233" s="66"/>
      <c r="S233" s="66"/>
      <c r="T233" s="66"/>
      <c r="U233" s="66"/>
      <c r="V233" s="66"/>
      <c r="W233" s="66"/>
      <c r="X233" s="66"/>
      <c r="Y233" s="66"/>
      <c r="Z233" s="66"/>
      <c r="AA233" s="66"/>
      <c r="AB233" s="66"/>
      <c r="AC233" s="66"/>
      <c r="AD233" s="66"/>
      <c r="AE233" s="66"/>
      <c r="AF233" s="66"/>
      <c r="AG233" s="66"/>
      <c r="AH233" s="116">
        <f>SUM(ExpenseData[[#This Row],[DC1]:[DC17]])-ExpenseData[[#This Row],[NOFA Total Project Cost (Claim Amount)]]</f>
        <v>0</v>
      </c>
      <c r="AI233" s="67"/>
      <c r="AJ233" s="67"/>
      <c r="AK233" s="67"/>
      <c r="AL233" s="67"/>
      <c r="AM233" s="68"/>
      <c r="AN233" s="47"/>
    </row>
    <row r="234" spans="2:40" x14ac:dyDescent="0.25">
      <c r="B234" s="69">
        <v>226</v>
      </c>
      <c r="C234" s="62"/>
      <c r="D234" s="62"/>
      <c r="E234" s="63"/>
      <c r="F234" s="64"/>
      <c r="G234" s="65"/>
      <c r="H234" s="66"/>
      <c r="I234" s="115">
        <f>SUM(ExpenseData[[#This Row],[DC1]:[DC17]])</f>
        <v>0</v>
      </c>
      <c r="J234" s="117">
        <f>ExpenseData[[#This Row],[NOFA Total Project Cost (Claim Amount)]]</f>
        <v>0</v>
      </c>
      <c r="K234" s="66"/>
      <c r="L234" s="66"/>
      <c r="M234" s="66"/>
      <c r="N234" s="66"/>
      <c r="O234" s="66"/>
      <c r="P234" s="66"/>
      <c r="Q234" s="66"/>
      <c r="R234" s="66"/>
      <c r="S234" s="66"/>
      <c r="T234" s="66"/>
      <c r="U234" s="66"/>
      <c r="V234" s="66"/>
      <c r="W234" s="66"/>
      <c r="X234" s="66"/>
      <c r="Y234" s="66"/>
      <c r="Z234" s="66"/>
      <c r="AA234" s="66"/>
      <c r="AB234" s="66"/>
      <c r="AC234" s="66"/>
      <c r="AD234" s="66"/>
      <c r="AE234" s="66"/>
      <c r="AF234" s="66"/>
      <c r="AG234" s="66"/>
      <c r="AH234" s="116">
        <f>SUM(ExpenseData[[#This Row],[DC1]:[DC17]])-ExpenseData[[#This Row],[NOFA Total Project Cost (Claim Amount)]]</f>
        <v>0</v>
      </c>
      <c r="AI234" s="67"/>
      <c r="AJ234" s="67"/>
      <c r="AK234" s="67"/>
      <c r="AL234" s="67"/>
      <c r="AM234" s="68"/>
      <c r="AN234" s="47"/>
    </row>
    <row r="235" spans="2:40" x14ac:dyDescent="0.25">
      <c r="B235" s="61">
        <v>227</v>
      </c>
      <c r="C235" s="62"/>
      <c r="D235" s="62"/>
      <c r="E235" s="63"/>
      <c r="F235" s="64"/>
      <c r="G235" s="65"/>
      <c r="H235" s="66"/>
      <c r="I235" s="115">
        <f>SUM(ExpenseData[[#This Row],[DC1]:[DC17]])</f>
        <v>0</v>
      </c>
      <c r="J235" s="117">
        <f>ExpenseData[[#This Row],[NOFA Total Project Cost (Claim Amount)]]</f>
        <v>0</v>
      </c>
      <c r="K235" s="66"/>
      <c r="L235" s="66"/>
      <c r="M235" s="66"/>
      <c r="N235" s="66"/>
      <c r="O235" s="66"/>
      <c r="P235" s="66"/>
      <c r="Q235" s="66"/>
      <c r="R235" s="66"/>
      <c r="S235" s="66"/>
      <c r="T235" s="66"/>
      <c r="U235" s="66"/>
      <c r="V235" s="66"/>
      <c r="W235" s="66"/>
      <c r="X235" s="66"/>
      <c r="Y235" s="66"/>
      <c r="Z235" s="66"/>
      <c r="AA235" s="66"/>
      <c r="AB235" s="66"/>
      <c r="AC235" s="66"/>
      <c r="AD235" s="66"/>
      <c r="AE235" s="66"/>
      <c r="AF235" s="66"/>
      <c r="AG235" s="66"/>
      <c r="AH235" s="116">
        <f>SUM(ExpenseData[[#This Row],[DC1]:[DC17]])-ExpenseData[[#This Row],[NOFA Total Project Cost (Claim Amount)]]</f>
        <v>0</v>
      </c>
      <c r="AI235" s="67"/>
      <c r="AJ235" s="67"/>
      <c r="AK235" s="67"/>
      <c r="AL235" s="67"/>
      <c r="AM235" s="68"/>
      <c r="AN235" s="47"/>
    </row>
    <row r="236" spans="2:40" x14ac:dyDescent="0.25">
      <c r="B236" s="69">
        <v>228</v>
      </c>
      <c r="C236" s="62"/>
      <c r="D236" s="62"/>
      <c r="E236" s="63"/>
      <c r="F236" s="64"/>
      <c r="G236" s="65"/>
      <c r="H236" s="66"/>
      <c r="I236" s="115">
        <f>SUM(ExpenseData[[#This Row],[DC1]:[DC17]])</f>
        <v>0</v>
      </c>
      <c r="J236" s="117">
        <f>ExpenseData[[#This Row],[NOFA Total Project Cost (Claim Amount)]]</f>
        <v>0</v>
      </c>
      <c r="K236" s="66"/>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116">
        <f>SUM(ExpenseData[[#This Row],[DC1]:[DC17]])-ExpenseData[[#This Row],[NOFA Total Project Cost (Claim Amount)]]</f>
        <v>0</v>
      </c>
      <c r="AI236" s="67"/>
      <c r="AJ236" s="67"/>
      <c r="AK236" s="67"/>
      <c r="AL236" s="67"/>
      <c r="AM236" s="68"/>
      <c r="AN236" s="47"/>
    </row>
    <row r="237" spans="2:40" x14ac:dyDescent="0.25">
      <c r="B237" s="61">
        <v>229</v>
      </c>
      <c r="C237" s="62"/>
      <c r="D237" s="62"/>
      <c r="E237" s="63"/>
      <c r="F237" s="64"/>
      <c r="G237" s="65"/>
      <c r="H237" s="66"/>
      <c r="I237" s="115">
        <f>SUM(ExpenseData[[#This Row],[DC1]:[DC17]])</f>
        <v>0</v>
      </c>
      <c r="J237" s="117">
        <f>ExpenseData[[#This Row],[NOFA Total Project Cost (Claim Amount)]]</f>
        <v>0</v>
      </c>
      <c r="K237" s="66"/>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116">
        <f>SUM(ExpenseData[[#This Row],[DC1]:[DC17]])-ExpenseData[[#This Row],[NOFA Total Project Cost (Claim Amount)]]</f>
        <v>0</v>
      </c>
      <c r="AI237" s="67"/>
      <c r="AJ237" s="67"/>
      <c r="AK237" s="67"/>
      <c r="AL237" s="67"/>
      <c r="AM237" s="68"/>
      <c r="AN237" s="47"/>
    </row>
    <row r="238" spans="2:40" x14ac:dyDescent="0.25">
      <c r="B238" s="69">
        <v>230</v>
      </c>
      <c r="C238" s="62"/>
      <c r="D238" s="62"/>
      <c r="E238" s="63"/>
      <c r="F238" s="64"/>
      <c r="G238" s="65"/>
      <c r="H238" s="66"/>
      <c r="I238" s="115">
        <f>SUM(ExpenseData[[#This Row],[DC1]:[DC17]])</f>
        <v>0</v>
      </c>
      <c r="J238" s="117">
        <f>ExpenseData[[#This Row],[NOFA Total Project Cost (Claim Amount)]]</f>
        <v>0</v>
      </c>
      <c r="K238" s="66"/>
      <c r="L238" s="66"/>
      <c r="M238" s="66"/>
      <c r="N238" s="66"/>
      <c r="O238" s="66"/>
      <c r="P238" s="66"/>
      <c r="Q238" s="66"/>
      <c r="R238" s="66"/>
      <c r="S238" s="66"/>
      <c r="T238" s="66"/>
      <c r="U238" s="66"/>
      <c r="V238" s="66"/>
      <c r="W238" s="66"/>
      <c r="X238" s="66"/>
      <c r="Y238" s="66"/>
      <c r="Z238" s="66"/>
      <c r="AA238" s="66"/>
      <c r="AB238" s="66"/>
      <c r="AC238" s="66"/>
      <c r="AD238" s="66"/>
      <c r="AE238" s="66"/>
      <c r="AF238" s="66"/>
      <c r="AG238" s="66"/>
      <c r="AH238" s="116">
        <f>SUM(ExpenseData[[#This Row],[DC1]:[DC17]])-ExpenseData[[#This Row],[NOFA Total Project Cost (Claim Amount)]]</f>
        <v>0</v>
      </c>
      <c r="AI238" s="67"/>
      <c r="AJ238" s="67"/>
      <c r="AK238" s="67"/>
      <c r="AL238" s="67"/>
      <c r="AM238" s="68"/>
      <c r="AN238" s="47"/>
    </row>
    <row r="239" spans="2:40" x14ac:dyDescent="0.25">
      <c r="B239" s="61">
        <v>231</v>
      </c>
      <c r="C239" s="62"/>
      <c r="D239" s="62"/>
      <c r="E239" s="63"/>
      <c r="F239" s="64"/>
      <c r="G239" s="65"/>
      <c r="H239" s="66"/>
      <c r="I239" s="115">
        <f>SUM(ExpenseData[[#This Row],[DC1]:[DC17]])</f>
        <v>0</v>
      </c>
      <c r="J239" s="117">
        <f>ExpenseData[[#This Row],[NOFA Total Project Cost (Claim Amount)]]</f>
        <v>0</v>
      </c>
      <c r="K239" s="66"/>
      <c r="L239" s="66"/>
      <c r="M239" s="66"/>
      <c r="N239" s="66"/>
      <c r="O239" s="66"/>
      <c r="P239" s="66"/>
      <c r="Q239" s="66"/>
      <c r="R239" s="66"/>
      <c r="S239" s="66"/>
      <c r="T239" s="66"/>
      <c r="U239" s="66"/>
      <c r="V239" s="66"/>
      <c r="W239" s="66"/>
      <c r="X239" s="66"/>
      <c r="Y239" s="66"/>
      <c r="Z239" s="66"/>
      <c r="AA239" s="66"/>
      <c r="AB239" s="66"/>
      <c r="AC239" s="66"/>
      <c r="AD239" s="66"/>
      <c r="AE239" s="66"/>
      <c r="AF239" s="66"/>
      <c r="AG239" s="66"/>
      <c r="AH239" s="116">
        <f>SUM(ExpenseData[[#This Row],[DC1]:[DC17]])-ExpenseData[[#This Row],[NOFA Total Project Cost (Claim Amount)]]</f>
        <v>0</v>
      </c>
      <c r="AI239" s="67"/>
      <c r="AJ239" s="67"/>
      <c r="AK239" s="67"/>
      <c r="AL239" s="67"/>
      <c r="AM239" s="68"/>
      <c r="AN239" s="47"/>
    </row>
    <row r="240" spans="2:40" x14ac:dyDescent="0.25">
      <c r="B240" s="69">
        <v>232</v>
      </c>
      <c r="C240" s="62"/>
      <c r="D240" s="62"/>
      <c r="E240" s="63"/>
      <c r="F240" s="64"/>
      <c r="G240" s="65"/>
      <c r="H240" s="66"/>
      <c r="I240" s="115">
        <f>SUM(ExpenseData[[#This Row],[DC1]:[DC17]])</f>
        <v>0</v>
      </c>
      <c r="J240" s="117">
        <f>ExpenseData[[#This Row],[NOFA Total Project Cost (Claim Amount)]]</f>
        <v>0</v>
      </c>
      <c r="K240" s="66"/>
      <c r="L240" s="66"/>
      <c r="M240" s="66"/>
      <c r="N240" s="66"/>
      <c r="O240" s="66"/>
      <c r="P240" s="66"/>
      <c r="Q240" s="66"/>
      <c r="R240" s="66"/>
      <c r="S240" s="66"/>
      <c r="T240" s="66"/>
      <c r="U240" s="66"/>
      <c r="V240" s="66"/>
      <c r="W240" s="66"/>
      <c r="X240" s="66"/>
      <c r="Y240" s="66"/>
      <c r="Z240" s="66"/>
      <c r="AA240" s="66"/>
      <c r="AB240" s="66"/>
      <c r="AC240" s="66"/>
      <c r="AD240" s="66"/>
      <c r="AE240" s="66"/>
      <c r="AF240" s="66"/>
      <c r="AG240" s="66"/>
      <c r="AH240" s="116">
        <f>SUM(ExpenseData[[#This Row],[DC1]:[DC17]])-ExpenseData[[#This Row],[NOFA Total Project Cost (Claim Amount)]]</f>
        <v>0</v>
      </c>
      <c r="AI240" s="67"/>
      <c r="AJ240" s="67"/>
      <c r="AK240" s="67"/>
      <c r="AL240" s="67"/>
      <c r="AM240" s="68"/>
      <c r="AN240" s="47"/>
    </row>
    <row r="241" spans="2:40" x14ac:dyDescent="0.25">
      <c r="B241" s="61">
        <v>233</v>
      </c>
      <c r="C241" s="62"/>
      <c r="D241" s="62"/>
      <c r="E241" s="63"/>
      <c r="F241" s="64"/>
      <c r="G241" s="65"/>
      <c r="H241" s="66"/>
      <c r="I241" s="115">
        <f>SUM(ExpenseData[[#This Row],[DC1]:[DC17]])</f>
        <v>0</v>
      </c>
      <c r="J241" s="117">
        <f>ExpenseData[[#This Row],[NOFA Total Project Cost (Claim Amount)]]</f>
        <v>0</v>
      </c>
      <c r="K241" s="66"/>
      <c r="L241" s="66"/>
      <c r="M241" s="66"/>
      <c r="N241" s="66"/>
      <c r="O241" s="66"/>
      <c r="P241" s="66"/>
      <c r="Q241" s="66"/>
      <c r="R241" s="66"/>
      <c r="S241" s="66"/>
      <c r="T241" s="66"/>
      <c r="U241" s="66"/>
      <c r="V241" s="66"/>
      <c r="W241" s="66"/>
      <c r="X241" s="66"/>
      <c r="Y241" s="66"/>
      <c r="Z241" s="66"/>
      <c r="AA241" s="66"/>
      <c r="AB241" s="66"/>
      <c r="AC241" s="66"/>
      <c r="AD241" s="66"/>
      <c r="AE241" s="66"/>
      <c r="AF241" s="66"/>
      <c r="AG241" s="66"/>
      <c r="AH241" s="116">
        <f>SUM(ExpenseData[[#This Row],[DC1]:[DC17]])-ExpenseData[[#This Row],[NOFA Total Project Cost (Claim Amount)]]</f>
        <v>0</v>
      </c>
      <c r="AI241" s="67"/>
      <c r="AJ241" s="67"/>
      <c r="AK241" s="67"/>
      <c r="AL241" s="67"/>
      <c r="AM241" s="68"/>
      <c r="AN241" s="47"/>
    </row>
    <row r="242" spans="2:40" x14ac:dyDescent="0.25">
      <c r="B242" s="69">
        <v>234</v>
      </c>
      <c r="C242" s="62"/>
      <c r="D242" s="62"/>
      <c r="E242" s="63"/>
      <c r="F242" s="64"/>
      <c r="G242" s="65"/>
      <c r="H242" s="66"/>
      <c r="I242" s="115">
        <f>SUM(ExpenseData[[#This Row],[DC1]:[DC17]])</f>
        <v>0</v>
      </c>
      <c r="J242" s="117">
        <f>ExpenseData[[#This Row],[NOFA Total Project Cost (Claim Amount)]]</f>
        <v>0</v>
      </c>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116">
        <f>SUM(ExpenseData[[#This Row],[DC1]:[DC17]])-ExpenseData[[#This Row],[NOFA Total Project Cost (Claim Amount)]]</f>
        <v>0</v>
      </c>
      <c r="AI242" s="67"/>
      <c r="AJ242" s="67"/>
      <c r="AK242" s="67"/>
      <c r="AL242" s="67"/>
      <c r="AM242" s="68"/>
      <c r="AN242" s="47"/>
    </row>
    <row r="243" spans="2:40" x14ac:dyDescent="0.25">
      <c r="B243" s="61">
        <v>235</v>
      </c>
      <c r="C243" s="62"/>
      <c r="D243" s="62"/>
      <c r="E243" s="63"/>
      <c r="F243" s="64"/>
      <c r="G243" s="65"/>
      <c r="H243" s="66"/>
      <c r="I243" s="115">
        <f>SUM(ExpenseData[[#This Row],[DC1]:[DC17]])</f>
        <v>0</v>
      </c>
      <c r="J243" s="117">
        <f>ExpenseData[[#This Row],[NOFA Total Project Cost (Claim Amount)]]</f>
        <v>0</v>
      </c>
      <c r="K243" s="66"/>
      <c r="L243" s="66"/>
      <c r="M243" s="66"/>
      <c r="N243" s="66"/>
      <c r="O243" s="66"/>
      <c r="P243" s="66"/>
      <c r="Q243" s="66"/>
      <c r="R243" s="66"/>
      <c r="S243" s="66"/>
      <c r="T243" s="66"/>
      <c r="U243" s="66"/>
      <c r="V243" s="66"/>
      <c r="W243" s="66"/>
      <c r="X243" s="66"/>
      <c r="Y243" s="66"/>
      <c r="Z243" s="66"/>
      <c r="AA243" s="66"/>
      <c r="AB243" s="66"/>
      <c r="AC243" s="66"/>
      <c r="AD243" s="66"/>
      <c r="AE243" s="66"/>
      <c r="AF243" s="66"/>
      <c r="AG243" s="66"/>
      <c r="AH243" s="116">
        <f>SUM(ExpenseData[[#This Row],[DC1]:[DC17]])-ExpenseData[[#This Row],[NOFA Total Project Cost (Claim Amount)]]</f>
        <v>0</v>
      </c>
      <c r="AI243" s="67"/>
      <c r="AJ243" s="67"/>
      <c r="AK243" s="67"/>
      <c r="AL243" s="67"/>
      <c r="AM243" s="68"/>
      <c r="AN243" s="47"/>
    </row>
    <row r="244" spans="2:40" x14ac:dyDescent="0.25">
      <c r="B244" s="69">
        <v>236</v>
      </c>
      <c r="C244" s="62"/>
      <c r="D244" s="62"/>
      <c r="E244" s="63"/>
      <c r="F244" s="64"/>
      <c r="G244" s="65"/>
      <c r="H244" s="66"/>
      <c r="I244" s="115">
        <f>SUM(ExpenseData[[#This Row],[DC1]:[DC17]])</f>
        <v>0</v>
      </c>
      <c r="J244" s="117">
        <f>ExpenseData[[#This Row],[NOFA Total Project Cost (Claim Amount)]]</f>
        <v>0</v>
      </c>
      <c r="K244" s="66"/>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116">
        <f>SUM(ExpenseData[[#This Row],[DC1]:[DC17]])-ExpenseData[[#This Row],[NOFA Total Project Cost (Claim Amount)]]</f>
        <v>0</v>
      </c>
      <c r="AI244" s="67"/>
      <c r="AJ244" s="67"/>
      <c r="AK244" s="67"/>
      <c r="AL244" s="67"/>
      <c r="AM244" s="68"/>
      <c r="AN244" s="47"/>
    </row>
    <row r="245" spans="2:40" x14ac:dyDescent="0.25">
      <c r="B245" s="61">
        <v>237</v>
      </c>
      <c r="C245" s="62"/>
      <c r="D245" s="62"/>
      <c r="E245" s="63"/>
      <c r="F245" s="64"/>
      <c r="G245" s="65"/>
      <c r="H245" s="66"/>
      <c r="I245" s="115">
        <f>SUM(ExpenseData[[#This Row],[DC1]:[DC17]])</f>
        <v>0</v>
      </c>
      <c r="J245" s="117">
        <f>ExpenseData[[#This Row],[NOFA Total Project Cost (Claim Amount)]]</f>
        <v>0</v>
      </c>
      <c r="K245" s="66"/>
      <c r="L245" s="66"/>
      <c r="M245" s="66"/>
      <c r="N245" s="66"/>
      <c r="O245" s="66"/>
      <c r="P245" s="66"/>
      <c r="Q245" s="66"/>
      <c r="R245" s="66"/>
      <c r="S245" s="66"/>
      <c r="T245" s="66"/>
      <c r="U245" s="66"/>
      <c r="V245" s="66"/>
      <c r="W245" s="66"/>
      <c r="X245" s="66"/>
      <c r="Y245" s="66"/>
      <c r="Z245" s="66"/>
      <c r="AA245" s="66"/>
      <c r="AB245" s="66"/>
      <c r="AC245" s="66"/>
      <c r="AD245" s="66"/>
      <c r="AE245" s="66"/>
      <c r="AF245" s="66"/>
      <c r="AG245" s="66"/>
      <c r="AH245" s="116">
        <f>SUM(ExpenseData[[#This Row],[DC1]:[DC17]])-ExpenseData[[#This Row],[NOFA Total Project Cost (Claim Amount)]]</f>
        <v>0</v>
      </c>
      <c r="AI245" s="67"/>
      <c r="AJ245" s="67"/>
      <c r="AK245" s="67"/>
      <c r="AL245" s="67"/>
      <c r="AM245" s="68"/>
      <c r="AN245" s="47"/>
    </row>
    <row r="246" spans="2:40" x14ac:dyDescent="0.25">
      <c r="B246" s="69">
        <v>238</v>
      </c>
      <c r="C246" s="62"/>
      <c r="D246" s="62"/>
      <c r="E246" s="63"/>
      <c r="F246" s="64"/>
      <c r="G246" s="65"/>
      <c r="H246" s="66"/>
      <c r="I246" s="115">
        <f>SUM(ExpenseData[[#This Row],[DC1]:[DC17]])</f>
        <v>0</v>
      </c>
      <c r="J246" s="117">
        <f>ExpenseData[[#This Row],[NOFA Total Project Cost (Claim Amount)]]</f>
        <v>0</v>
      </c>
      <c r="K246" s="66"/>
      <c r="L246" s="66"/>
      <c r="M246" s="66"/>
      <c r="N246" s="66"/>
      <c r="O246" s="66"/>
      <c r="P246" s="66"/>
      <c r="Q246" s="66"/>
      <c r="R246" s="66"/>
      <c r="S246" s="66"/>
      <c r="T246" s="66"/>
      <c r="U246" s="66"/>
      <c r="V246" s="66"/>
      <c r="W246" s="66"/>
      <c r="X246" s="66"/>
      <c r="Y246" s="66"/>
      <c r="Z246" s="66"/>
      <c r="AA246" s="66"/>
      <c r="AB246" s="66"/>
      <c r="AC246" s="66"/>
      <c r="AD246" s="66"/>
      <c r="AE246" s="66"/>
      <c r="AF246" s="66"/>
      <c r="AG246" s="66"/>
      <c r="AH246" s="116">
        <f>SUM(ExpenseData[[#This Row],[DC1]:[DC17]])-ExpenseData[[#This Row],[NOFA Total Project Cost (Claim Amount)]]</f>
        <v>0</v>
      </c>
      <c r="AI246" s="67"/>
      <c r="AJ246" s="67"/>
      <c r="AK246" s="67"/>
      <c r="AL246" s="67"/>
      <c r="AM246" s="68"/>
      <c r="AN246" s="47"/>
    </row>
    <row r="247" spans="2:40" x14ac:dyDescent="0.25">
      <c r="B247" s="61">
        <v>239</v>
      </c>
      <c r="C247" s="62"/>
      <c r="D247" s="62"/>
      <c r="E247" s="63"/>
      <c r="F247" s="64"/>
      <c r="G247" s="65"/>
      <c r="H247" s="66"/>
      <c r="I247" s="115">
        <f>SUM(ExpenseData[[#This Row],[DC1]:[DC17]])</f>
        <v>0</v>
      </c>
      <c r="J247" s="117">
        <f>ExpenseData[[#This Row],[NOFA Total Project Cost (Claim Amount)]]</f>
        <v>0</v>
      </c>
      <c r="K247" s="66"/>
      <c r="L247" s="66"/>
      <c r="M247" s="66"/>
      <c r="N247" s="66"/>
      <c r="O247" s="66"/>
      <c r="P247" s="66"/>
      <c r="Q247" s="66"/>
      <c r="R247" s="66"/>
      <c r="S247" s="66"/>
      <c r="T247" s="66"/>
      <c r="U247" s="66"/>
      <c r="V247" s="66"/>
      <c r="W247" s="66"/>
      <c r="X247" s="66"/>
      <c r="Y247" s="66"/>
      <c r="Z247" s="66"/>
      <c r="AA247" s="66"/>
      <c r="AB247" s="66"/>
      <c r="AC247" s="66"/>
      <c r="AD247" s="66"/>
      <c r="AE247" s="66"/>
      <c r="AF247" s="66"/>
      <c r="AG247" s="66"/>
      <c r="AH247" s="116">
        <f>SUM(ExpenseData[[#This Row],[DC1]:[DC17]])-ExpenseData[[#This Row],[NOFA Total Project Cost (Claim Amount)]]</f>
        <v>0</v>
      </c>
      <c r="AI247" s="67"/>
      <c r="AJ247" s="67"/>
      <c r="AK247" s="67"/>
      <c r="AL247" s="67"/>
      <c r="AM247" s="68"/>
      <c r="AN247" s="47"/>
    </row>
    <row r="248" spans="2:40" x14ac:dyDescent="0.25">
      <c r="B248" s="69">
        <v>240</v>
      </c>
      <c r="C248" s="62"/>
      <c r="D248" s="62"/>
      <c r="E248" s="63"/>
      <c r="F248" s="64"/>
      <c r="G248" s="65"/>
      <c r="H248" s="66"/>
      <c r="I248" s="115">
        <f>SUM(ExpenseData[[#This Row],[DC1]:[DC17]])</f>
        <v>0</v>
      </c>
      <c r="J248" s="117">
        <f>ExpenseData[[#This Row],[NOFA Total Project Cost (Claim Amount)]]</f>
        <v>0</v>
      </c>
      <c r="K248" s="66"/>
      <c r="L248" s="66"/>
      <c r="M248" s="66"/>
      <c r="N248" s="66"/>
      <c r="O248" s="66"/>
      <c r="P248" s="66"/>
      <c r="Q248" s="66"/>
      <c r="R248" s="66"/>
      <c r="S248" s="66"/>
      <c r="T248" s="66"/>
      <c r="U248" s="66"/>
      <c r="V248" s="66"/>
      <c r="W248" s="66"/>
      <c r="X248" s="66"/>
      <c r="Y248" s="66"/>
      <c r="Z248" s="66"/>
      <c r="AA248" s="66"/>
      <c r="AB248" s="66"/>
      <c r="AC248" s="66"/>
      <c r="AD248" s="66"/>
      <c r="AE248" s="66"/>
      <c r="AF248" s="66"/>
      <c r="AG248" s="66"/>
      <c r="AH248" s="116">
        <f>SUM(ExpenseData[[#This Row],[DC1]:[DC17]])-ExpenseData[[#This Row],[NOFA Total Project Cost (Claim Amount)]]</f>
        <v>0</v>
      </c>
      <c r="AI248" s="67"/>
      <c r="AJ248" s="67"/>
      <c r="AK248" s="67"/>
      <c r="AL248" s="67"/>
      <c r="AM248" s="68"/>
      <c r="AN248" s="47"/>
    </row>
    <row r="249" spans="2:40" x14ac:dyDescent="0.25">
      <c r="B249" s="61">
        <v>241</v>
      </c>
      <c r="C249" s="62"/>
      <c r="D249" s="62"/>
      <c r="E249" s="63"/>
      <c r="F249" s="64"/>
      <c r="G249" s="65"/>
      <c r="H249" s="66"/>
      <c r="I249" s="115">
        <f>SUM(ExpenseData[[#This Row],[DC1]:[DC17]])</f>
        <v>0</v>
      </c>
      <c r="J249" s="117">
        <f>ExpenseData[[#This Row],[NOFA Total Project Cost (Claim Amount)]]</f>
        <v>0</v>
      </c>
      <c r="K249" s="66"/>
      <c r="L249" s="66"/>
      <c r="M249" s="66"/>
      <c r="N249" s="66"/>
      <c r="O249" s="66"/>
      <c r="P249" s="66"/>
      <c r="Q249" s="66"/>
      <c r="R249" s="66"/>
      <c r="S249" s="66"/>
      <c r="T249" s="66"/>
      <c r="U249" s="66"/>
      <c r="V249" s="66"/>
      <c r="W249" s="66"/>
      <c r="X249" s="66"/>
      <c r="Y249" s="66"/>
      <c r="Z249" s="66"/>
      <c r="AA249" s="66"/>
      <c r="AB249" s="66"/>
      <c r="AC249" s="66"/>
      <c r="AD249" s="66"/>
      <c r="AE249" s="66"/>
      <c r="AF249" s="66"/>
      <c r="AG249" s="66"/>
      <c r="AH249" s="116">
        <f>SUM(ExpenseData[[#This Row],[DC1]:[DC17]])-ExpenseData[[#This Row],[NOFA Total Project Cost (Claim Amount)]]</f>
        <v>0</v>
      </c>
      <c r="AI249" s="67"/>
      <c r="AJ249" s="67"/>
      <c r="AK249" s="67"/>
      <c r="AL249" s="67"/>
      <c r="AM249" s="68"/>
      <c r="AN249" s="47"/>
    </row>
    <row r="250" spans="2:40" x14ac:dyDescent="0.25">
      <c r="B250" s="69">
        <v>242</v>
      </c>
      <c r="C250" s="62"/>
      <c r="D250" s="62"/>
      <c r="E250" s="63"/>
      <c r="F250" s="64"/>
      <c r="G250" s="65"/>
      <c r="H250" s="66"/>
      <c r="I250" s="115">
        <f>SUM(ExpenseData[[#This Row],[DC1]:[DC17]])</f>
        <v>0</v>
      </c>
      <c r="J250" s="117">
        <f>ExpenseData[[#This Row],[NOFA Total Project Cost (Claim Amount)]]</f>
        <v>0</v>
      </c>
      <c r="K250" s="66"/>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116">
        <f>SUM(ExpenseData[[#This Row],[DC1]:[DC17]])-ExpenseData[[#This Row],[NOFA Total Project Cost (Claim Amount)]]</f>
        <v>0</v>
      </c>
      <c r="AI250" s="67"/>
      <c r="AJ250" s="67"/>
      <c r="AK250" s="67"/>
      <c r="AL250" s="67"/>
      <c r="AM250" s="68"/>
      <c r="AN250" s="47"/>
    </row>
    <row r="251" spans="2:40" x14ac:dyDescent="0.25">
      <c r="B251" s="61">
        <v>243</v>
      </c>
      <c r="C251" s="62"/>
      <c r="D251" s="62"/>
      <c r="E251" s="63"/>
      <c r="F251" s="64"/>
      <c r="G251" s="65"/>
      <c r="H251" s="66"/>
      <c r="I251" s="115">
        <f>SUM(ExpenseData[[#This Row],[DC1]:[DC17]])</f>
        <v>0</v>
      </c>
      <c r="J251" s="117">
        <f>ExpenseData[[#This Row],[NOFA Total Project Cost (Claim Amount)]]</f>
        <v>0</v>
      </c>
      <c r="K251" s="66"/>
      <c r="L251" s="66"/>
      <c r="M251" s="66"/>
      <c r="N251" s="66"/>
      <c r="O251" s="66"/>
      <c r="P251" s="66"/>
      <c r="Q251" s="66"/>
      <c r="R251" s="66"/>
      <c r="S251" s="66"/>
      <c r="T251" s="66"/>
      <c r="U251" s="66"/>
      <c r="V251" s="66"/>
      <c r="W251" s="66"/>
      <c r="X251" s="66"/>
      <c r="Y251" s="66"/>
      <c r="Z251" s="66"/>
      <c r="AA251" s="66"/>
      <c r="AB251" s="66"/>
      <c r="AC251" s="66"/>
      <c r="AD251" s="66"/>
      <c r="AE251" s="66"/>
      <c r="AF251" s="66"/>
      <c r="AG251" s="66"/>
      <c r="AH251" s="116">
        <f>SUM(ExpenseData[[#This Row],[DC1]:[DC17]])-ExpenseData[[#This Row],[NOFA Total Project Cost (Claim Amount)]]</f>
        <v>0</v>
      </c>
      <c r="AI251" s="67"/>
      <c r="AJ251" s="67"/>
      <c r="AK251" s="67"/>
      <c r="AL251" s="67"/>
      <c r="AM251" s="68"/>
      <c r="AN251" s="47"/>
    </row>
    <row r="252" spans="2:40" x14ac:dyDescent="0.25">
      <c r="B252" s="69">
        <v>244</v>
      </c>
      <c r="C252" s="62"/>
      <c r="D252" s="62"/>
      <c r="E252" s="63"/>
      <c r="F252" s="64"/>
      <c r="G252" s="65"/>
      <c r="H252" s="66"/>
      <c r="I252" s="115">
        <f>SUM(ExpenseData[[#This Row],[DC1]:[DC17]])</f>
        <v>0</v>
      </c>
      <c r="J252" s="117">
        <f>ExpenseData[[#This Row],[NOFA Total Project Cost (Claim Amount)]]</f>
        <v>0</v>
      </c>
      <c r="K252" s="66"/>
      <c r="L252" s="66"/>
      <c r="M252" s="66"/>
      <c r="N252" s="66"/>
      <c r="O252" s="66"/>
      <c r="P252" s="66"/>
      <c r="Q252" s="66"/>
      <c r="R252" s="66"/>
      <c r="S252" s="66"/>
      <c r="T252" s="66"/>
      <c r="U252" s="66"/>
      <c r="V252" s="66"/>
      <c r="W252" s="66"/>
      <c r="X252" s="66"/>
      <c r="Y252" s="66"/>
      <c r="Z252" s="66"/>
      <c r="AA252" s="66"/>
      <c r="AB252" s="66"/>
      <c r="AC252" s="66"/>
      <c r="AD252" s="66"/>
      <c r="AE252" s="66"/>
      <c r="AF252" s="66"/>
      <c r="AG252" s="66"/>
      <c r="AH252" s="116">
        <f>SUM(ExpenseData[[#This Row],[DC1]:[DC17]])-ExpenseData[[#This Row],[NOFA Total Project Cost (Claim Amount)]]</f>
        <v>0</v>
      </c>
      <c r="AI252" s="67"/>
      <c r="AJ252" s="67"/>
      <c r="AK252" s="67"/>
      <c r="AL252" s="67"/>
      <c r="AM252" s="68"/>
      <c r="AN252" s="47"/>
    </row>
    <row r="253" spans="2:40" x14ac:dyDescent="0.25">
      <c r="B253" s="61">
        <v>245</v>
      </c>
      <c r="C253" s="62"/>
      <c r="D253" s="62"/>
      <c r="E253" s="63"/>
      <c r="F253" s="64"/>
      <c r="G253" s="65"/>
      <c r="H253" s="66"/>
      <c r="I253" s="115">
        <f>SUM(ExpenseData[[#This Row],[DC1]:[DC17]])</f>
        <v>0</v>
      </c>
      <c r="J253" s="117">
        <f>ExpenseData[[#This Row],[NOFA Total Project Cost (Claim Amount)]]</f>
        <v>0</v>
      </c>
      <c r="K253" s="66"/>
      <c r="L253" s="66"/>
      <c r="M253" s="66"/>
      <c r="N253" s="66"/>
      <c r="O253" s="66"/>
      <c r="P253" s="66"/>
      <c r="Q253" s="66"/>
      <c r="R253" s="66"/>
      <c r="S253" s="66"/>
      <c r="T253" s="66"/>
      <c r="U253" s="66"/>
      <c r="V253" s="66"/>
      <c r="W253" s="66"/>
      <c r="X253" s="66"/>
      <c r="Y253" s="66"/>
      <c r="Z253" s="66"/>
      <c r="AA253" s="66"/>
      <c r="AB253" s="66"/>
      <c r="AC253" s="66"/>
      <c r="AD253" s="66"/>
      <c r="AE253" s="66"/>
      <c r="AF253" s="66"/>
      <c r="AG253" s="66"/>
      <c r="AH253" s="116">
        <f>SUM(ExpenseData[[#This Row],[DC1]:[DC17]])-ExpenseData[[#This Row],[NOFA Total Project Cost (Claim Amount)]]</f>
        <v>0</v>
      </c>
      <c r="AI253" s="67"/>
      <c r="AJ253" s="67"/>
      <c r="AK253" s="67"/>
      <c r="AL253" s="67"/>
      <c r="AM253" s="68"/>
      <c r="AN253" s="47"/>
    </row>
    <row r="254" spans="2:40" x14ac:dyDescent="0.25">
      <c r="B254" s="69">
        <v>246</v>
      </c>
      <c r="C254" s="62"/>
      <c r="D254" s="62"/>
      <c r="E254" s="63"/>
      <c r="F254" s="64"/>
      <c r="G254" s="65"/>
      <c r="H254" s="66"/>
      <c r="I254" s="115">
        <f>SUM(ExpenseData[[#This Row],[DC1]:[DC17]])</f>
        <v>0</v>
      </c>
      <c r="J254" s="117">
        <f>ExpenseData[[#This Row],[NOFA Total Project Cost (Claim Amount)]]</f>
        <v>0</v>
      </c>
      <c r="K254" s="66"/>
      <c r="L254" s="66"/>
      <c r="M254" s="66"/>
      <c r="N254" s="66"/>
      <c r="O254" s="66"/>
      <c r="P254" s="66"/>
      <c r="Q254" s="66"/>
      <c r="R254" s="66"/>
      <c r="S254" s="66"/>
      <c r="T254" s="66"/>
      <c r="U254" s="66"/>
      <c r="V254" s="66"/>
      <c r="W254" s="66"/>
      <c r="X254" s="66"/>
      <c r="Y254" s="66"/>
      <c r="Z254" s="66"/>
      <c r="AA254" s="66"/>
      <c r="AB254" s="66"/>
      <c r="AC254" s="66"/>
      <c r="AD254" s="66"/>
      <c r="AE254" s="66"/>
      <c r="AF254" s="66"/>
      <c r="AG254" s="66"/>
      <c r="AH254" s="116">
        <f>SUM(ExpenseData[[#This Row],[DC1]:[DC17]])-ExpenseData[[#This Row],[NOFA Total Project Cost (Claim Amount)]]</f>
        <v>0</v>
      </c>
      <c r="AI254" s="67"/>
      <c r="AJ254" s="67"/>
      <c r="AK254" s="67"/>
      <c r="AL254" s="67"/>
      <c r="AM254" s="68"/>
      <c r="AN254" s="47"/>
    </row>
    <row r="255" spans="2:40" x14ac:dyDescent="0.25">
      <c r="B255" s="61">
        <v>247</v>
      </c>
      <c r="C255" s="62"/>
      <c r="D255" s="62"/>
      <c r="E255" s="63"/>
      <c r="F255" s="64"/>
      <c r="G255" s="65"/>
      <c r="H255" s="66"/>
      <c r="I255" s="115">
        <f>SUM(ExpenseData[[#This Row],[DC1]:[DC17]])</f>
        <v>0</v>
      </c>
      <c r="J255" s="117">
        <f>ExpenseData[[#This Row],[NOFA Total Project Cost (Claim Amount)]]</f>
        <v>0</v>
      </c>
      <c r="K255" s="66"/>
      <c r="L255" s="66"/>
      <c r="M255" s="66"/>
      <c r="N255" s="66"/>
      <c r="O255" s="66"/>
      <c r="P255" s="66"/>
      <c r="Q255" s="66"/>
      <c r="R255" s="66"/>
      <c r="S255" s="66"/>
      <c r="T255" s="66"/>
      <c r="U255" s="66"/>
      <c r="V255" s="66"/>
      <c r="W255" s="66"/>
      <c r="X255" s="66"/>
      <c r="Y255" s="66"/>
      <c r="Z255" s="66"/>
      <c r="AA255" s="66"/>
      <c r="AB255" s="66"/>
      <c r="AC255" s="66"/>
      <c r="AD255" s="66"/>
      <c r="AE255" s="66"/>
      <c r="AF255" s="66"/>
      <c r="AG255" s="66"/>
      <c r="AH255" s="116">
        <f>SUM(ExpenseData[[#This Row],[DC1]:[DC17]])-ExpenseData[[#This Row],[NOFA Total Project Cost (Claim Amount)]]</f>
        <v>0</v>
      </c>
      <c r="AI255" s="67"/>
      <c r="AJ255" s="67"/>
      <c r="AK255" s="67"/>
      <c r="AL255" s="67"/>
      <c r="AM255" s="68"/>
      <c r="AN255" s="47"/>
    </row>
    <row r="256" spans="2:40" x14ac:dyDescent="0.25">
      <c r="B256" s="69">
        <v>248</v>
      </c>
      <c r="C256" s="62"/>
      <c r="D256" s="62"/>
      <c r="E256" s="63"/>
      <c r="F256" s="64"/>
      <c r="G256" s="65"/>
      <c r="H256" s="66"/>
      <c r="I256" s="115">
        <f>SUM(ExpenseData[[#This Row],[DC1]:[DC17]])</f>
        <v>0</v>
      </c>
      <c r="J256" s="117">
        <f>ExpenseData[[#This Row],[NOFA Total Project Cost (Claim Amount)]]</f>
        <v>0</v>
      </c>
      <c r="K256" s="66"/>
      <c r="L256" s="66"/>
      <c r="M256" s="66"/>
      <c r="N256" s="66"/>
      <c r="O256" s="66"/>
      <c r="P256" s="66"/>
      <c r="Q256" s="66"/>
      <c r="R256" s="66"/>
      <c r="S256" s="66"/>
      <c r="T256" s="66"/>
      <c r="U256" s="66"/>
      <c r="V256" s="66"/>
      <c r="W256" s="66"/>
      <c r="X256" s="66"/>
      <c r="Y256" s="66"/>
      <c r="Z256" s="66"/>
      <c r="AA256" s="66"/>
      <c r="AB256" s="66"/>
      <c r="AC256" s="66"/>
      <c r="AD256" s="66"/>
      <c r="AE256" s="66"/>
      <c r="AF256" s="66"/>
      <c r="AG256" s="66"/>
      <c r="AH256" s="116">
        <f>SUM(ExpenseData[[#This Row],[DC1]:[DC17]])-ExpenseData[[#This Row],[NOFA Total Project Cost (Claim Amount)]]</f>
        <v>0</v>
      </c>
      <c r="AI256" s="67"/>
      <c r="AJ256" s="67"/>
      <c r="AK256" s="67"/>
      <c r="AL256" s="67"/>
      <c r="AM256" s="68"/>
      <c r="AN256" s="47"/>
    </row>
    <row r="257" spans="2:40" x14ac:dyDescent="0.25">
      <c r="B257" s="61">
        <v>249</v>
      </c>
      <c r="C257" s="62"/>
      <c r="D257" s="62"/>
      <c r="E257" s="63"/>
      <c r="F257" s="64"/>
      <c r="G257" s="65"/>
      <c r="H257" s="66"/>
      <c r="I257" s="115">
        <f>SUM(ExpenseData[[#This Row],[DC1]:[DC17]])</f>
        <v>0</v>
      </c>
      <c r="J257" s="117">
        <f>ExpenseData[[#This Row],[NOFA Total Project Cost (Claim Amount)]]</f>
        <v>0</v>
      </c>
      <c r="K257" s="66"/>
      <c r="L257" s="66"/>
      <c r="M257" s="66"/>
      <c r="N257" s="66"/>
      <c r="O257" s="66"/>
      <c r="P257" s="66"/>
      <c r="Q257" s="66"/>
      <c r="R257" s="66"/>
      <c r="S257" s="66"/>
      <c r="T257" s="66"/>
      <c r="U257" s="66"/>
      <c r="V257" s="66"/>
      <c r="W257" s="66"/>
      <c r="X257" s="66"/>
      <c r="Y257" s="66"/>
      <c r="Z257" s="66"/>
      <c r="AA257" s="66"/>
      <c r="AB257" s="66"/>
      <c r="AC257" s="66"/>
      <c r="AD257" s="66"/>
      <c r="AE257" s="66"/>
      <c r="AF257" s="66"/>
      <c r="AG257" s="66"/>
      <c r="AH257" s="116">
        <f>SUM(ExpenseData[[#This Row],[DC1]:[DC17]])-ExpenseData[[#This Row],[NOFA Total Project Cost (Claim Amount)]]</f>
        <v>0</v>
      </c>
      <c r="AI257" s="67"/>
      <c r="AJ257" s="67"/>
      <c r="AK257" s="67"/>
      <c r="AL257" s="67"/>
      <c r="AM257" s="68"/>
      <c r="AN257" s="47"/>
    </row>
    <row r="258" spans="2:40" x14ac:dyDescent="0.25">
      <c r="B258" s="69">
        <v>250</v>
      </c>
      <c r="C258" s="62"/>
      <c r="D258" s="62"/>
      <c r="E258" s="63"/>
      <c r="F258" s="64"/>
      <c r="G258" s="65"/>
      <c r="H258" s="66"/>
      <c r="I258" s="115">
        <f>SUM(ExpenseData[[#This Row],[DC1]:[DC17]])</f>
        <v>0</v>
      </c>
      <c r="J258" s="117">
        <f>ExpenseData[[#This Row],[NOFA Total Project Cost (Claim Amount)]]</f>
        <v>0</v>
      </c>
      <c r="K258" s="66"/>
      <c r="L258" s="66"/>
      <c r="M258" s="66"/>
      <c r="N258" s="66"/>
      <c r="O258" s="66"/>
      <c r="P258" s="66"/>
      <c r="Q258" s="66"/>
      <c r="R258" s="66"/>
      <c r="S258" s="66"/>
      <c r="T258" s="66"/>
      <c r="U258" s="66"/>
      <c r="V258" s="66"/>
      <c r="W258" s="66"/>
      <c r="X258" s="66"/>
      <c r="Y258" s="66"/>
      <c r="Z258" s="66"/>
      <c r="AA258" s="66"/>
      <c r="AB258" s="66"/>
      <c r="AC258" s="66"/>
      <c r="AD258" s="66"/>
      <c r="AE258" s="66"/>
      <c r="AF258" s="66"/>
      <c r="AG258" s="66"/>
      <c r="AH258" s="116">
        <f>SUM(ExpenseData[[#This Row],[DC1]:[DC17]])-ExpenseData[[#This Row],[NOFA Total Project Cost (Claim Amount)]]</f>
        <v>0</v>
      </c>
      <c r="AI258" s="67"/>
      <c r="AJ258" s="67"/>
      <c r="AK258" s="67"/>
      <c r="AL258" s="67"/>
      <c r="AM258" s="68"/>
      <c r="AN258" s="47"/>
    </row>
    <row r="259" spans="2:40" x14ac:dyDescent="0.25">
      <c r="B259" s="61">
        <v>251</v>
      </c>
      <c r="C259" s="62"/>
      <c r="D259" s="62"/>
      <c r="E259" s="63"/>
      <c r="F259" s="64"/>
      <c r="G259" s="65"/>
      <c r="H259" s="66"/>
      <c r="I259" s="115">
        <f>SUM(ExpenseData[[#This Row],[DC1]:[DC17]])</f>
        <v>0</v>
      </c>
      <c r="J259" s="117">
        <f>ExpenseData[[#This Row],[NOFA Total Project Cost (Claim Amount)]]</f>
        <v>0</v>
      </c>
      <c r="K259" s="66"/>
      <c r="L259" s="66"/>
      <c r="M259" s="66"/>
      <c r="N259" s="66"/>
      <c r="O259" s="66"/>
      <c r="P259" s="66"/>
      <c r="Q259" s="66"/>
      <c r="R259" s="66"/>
      <c r="S259" s="66"/>
      <c r="T259" s="66"/>
      <c r="U259" s="66"/>
      <c r="V259" s="66"/>
      <c r="W259" s="66"/>
      <c r="X259" s="66"/>
      <c r="Y259" s="66"/>
      <c r="Z259" s="66"/>
      <c r="AA259" s="66"/>
      <c r="AB259" s="66"/>
      <c r="AC259" s="66"/>
      <c r="AD259" s="66"/>
      <c r="AE259" s="66"/>
      <c r="AF259" s="66"/>
      <c r="AG259" s="66"/>
      <c r="AH259" s="116">
        <f>SUM(ExpenseData[[#This Row],[DC1]:[DC17]])-ExpenseData[[#This Row],[NOFA Total Project Cost (Claim Amount)]]</f>
        <v>0</v>
      </c>
      <c r="AI259" s="67"/>
      <c r="AJ259" s="67"/>
      <c r="AK259" s="67"/>
      <c r="AL259" s="67"/>
      <c r="AM259" s="68"/>
      <c r="AN259" s="47"/>
    </row>
    <row r="260" spans="2:40" x14ac:dyDescent="0.25">
      <c r="B260" s="69">
        <v>252</v>
      </c>
      <c r="C260" s="62"/>
      <c r="D260" s="62"/>
      <c r="E260" s="63"/>
      <c r="F260" s="64"/>
      <c r="G260" s="65"/>
      <c r="H260" s="66"/>
      <c r="I260" s="115">
        <f>SUM(ExpenseData[[#This Row],[DC1]:[DC17]])</f>
        <v>0</v>
      </c>
      <c r="J260" s="117">
        <f>ExpenseData[[#This Row],[NOFA Total Project Cost (Claim Amount)]]</f>
        <v>0</v>
      </c>
      <c r="K260" s="66"/>
      <c r="L260" s="66"/>
      <c r="M260" s="66"/>
      <c r="N260" s="66"/>
      <c r="O260" s="66"/>
      <c r="P260" s="66"/>
      <c r="Q260" s="66"/>
      <c r="R260" s="66"/>
      <c r="S260" s="66"/>
      <c r="T260" s="66"/>
      <c r="U260" s="66"/>
      <c r="V260" s="66"/>
      <c r="W260" s="66"/>
      <c r="X260" s="66"/>
      <c r="Y260" s="66"/>
      <c r="Z260" s="66"/>
      <c r="AA260" s="66"/>
      <c r="AB260" s="66"/>
      <c r="AC260" s="66"/>
      <c r="AD260" s="66"/>
      <c r="AE260" s="66"/>
      <c r="AF260" s="66"/>
      <c r="AG260" s="66"/>
      <c r="AH260" s="116">
        <f>SUM(ExpenseData[[#This Row],[DC1]:[DC17]])-ExpenseData[[#This Row],[NOFA Total Project Cost (Claim Amount)]]</f>
        <v>0</v>
      </c>
      <c r="AI260" s="67"/>
      <c r="AJ260" s="67"/>
      <c r="AK260" s="67"/>
      <c r="AL260" s="67"/>
      <c r="AM260" s="68"/>
      <c r="AN260" s="47"/>
    </row>
    <row r="261" spans="2:40" x14ac:dyDescent="0.25">
      <c r="B261" s="61">
        <v>253</v>
      </c>
      <c r="C261" s="62"/>
      <c r="D261" s="62"/>
      <c r="E261" s="63"/>
      <c r="F261" s="64"/>
      <c r="G261" s="65"/>
      <c r="H261" s="66"/>
      <c r="I261" s="115">
        <f>SUM(ExpenseData[[#This Row],[DC1]:[DC17]])</f>
        <v>0</v>
      </c>
      <c r="J261" s="117">
        <f>ExpenseData[[#This Row],[NOFA Total Project Cost (Claim Amount)]]</f>
        <v>0</v>
      </c>
      <c r="K261" s="66"/>
      <c r="L261" s="66"/>
      <c r="M261" s="66"/>
      <c r="N261" s="66"/>
      <c r="O261" s="66"/>
      <c r="P261" s="66"/>
      <c r="Q261" s="66"/>
      <c r="R261" s="66"/>
      <c r="S261" s="66"/>
      <c r="T261" s="66"/>
      <c r="U261" s="66"/>
      <c r="V261" s="66"/>
      <c r="W261" s="66"/>
      <c r="X261" s="66"/>
      <c r="Y261" s="66"/>
      <c r="Z261" s="66"/>
      <c r="AA261" s="66"/>
      <c r="AB261" s="66"/>
      <c r="AC261" s="66"/>
      <c r="AD261" s="66"/>
      <c r="AE261" s="66"/>
      <c r="AF261" s="66"/>
      <c r="AG261" s="66"/>
      <c r="AH261" s="116">
        <f>SUM(ExpenseData[[#This Row],[DC1]:[DC17]])-ExpenseData[[#This Row],[NOFA Total Project Cost (Claim Amount)]]</f>
        <v>0</v>
      </c>
      <c r="AI261" s="67"/>
      <c r="AJ261" s="67"/>
      <c r="AK261" s="67"/>
      <c r="AL261" s="67"/>
      <c r="AM261" s="68"/>
      <c r="AN261" s="47"/>
    </row>
    <row r="262" spans="2:40" x14ac:dyDescent="0.25">
      <c r="B262" s="69">
        <v>254</v>
      </c>
      <c r="C262" s="62"/>
      <c r="D262" s="62"/>
      <c r="E262" s="63"/>
      <c r="F262" s="64"/>
      <c r="G262" s="65"/>
      <c r="H262" s="66"/>
      <c r="I262" s="115">
        <f>SUM(ExpenseData[[#This Row],[DC1]:[DC17]])</f>
        <v>0</v>
      </c>
      <c r="J262" s="117">
        <f>ExpenseData[[#This Row],[NOFA Total Project Cost (Claim Amount)]]</f>
        <v>0</v>
      </c>
      <c r="K262" s="66"/>
      <c r="L262" s="66"/>
      <c r="M262" s="66"/>
      <c r="N262" s="66"/>
      <c r="O262" s="66"/>
      <c r="P262" s="66"/>
      <c r="Q262" s="66"/>
      <c r="R262" s="66"/>
      <c r="S262" s="66"/>
      <c r="T262" s="66"/>
      <c r="U262" s="66"/>
      <c r="V262" s="66"/>
      <c r="W262" s="66"/>
      <c r="X262" s="66"/>
      <c r="Y262" s="66"/>
      <c r="Z262" s="66"/>
      <c r="AA262" s="66"/>
      <c r="AB262" s="66"/>
      <c r="AC262" s="66"/>
      <c r="AD262" s="66"/>
      <c r="AE262" s="66"/>
      <c r="AF262" s="66"/>
      <c r="AG262" s="66"/>
      <c r="AH262" s="116">
        <f>SUM(ExpenseData[[#This Row],[DC1]:[DC17]])-ExpenseData[[#This Row],[NOFA Total Project Cost (Claim Amount)]]</f>
        <v>0</v>
      </c>
      <c r="AI262" s="67"/>
      <c r="AJ262" s="67"/>
      <c r="AK262" s="67"/>
      <c r="AL262" s="67"/>
      <c r="AM262" s="68"/>
      <c r="AN262" s="47"/>
    </row>
    <row r="263" spans="2:40" x14ac:dyDescent="0.25">
      <c r="B263" s="61">
        <v>255</v>
      </c>
      <c r="C263" s="62"/>
      <c r="D263" s="62"/>
      <c r="E263" s="63"/>
      <c r="F263" s="64"/>
      <c r="G263" s="65"/>
      <c r="H263" s="66"/>
      <c r="I263" s="115">
        <f>SUM(ExpenseData[[#This Row],[DC1]:[DC17]])</f>
        <v>0</v>
      </c>
      <c r="J263" s="117">
        <f>ExpenseData[[#This Row],[NOFA Total Project Cost (Claim Amount)]]</f>
        <v>0</v>
      </c>
      <c r="K263" s="66"/>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116">
        <f>SUM(ExpenseData[[#This Row],[DC1]:[DC17]])-ExpenseData[[#This Row],[NOFA Total Project Cost (Claim Amount)]]</f>
        <v>0</v>
      </c>
      <c r="AI263" s="67"/>
      <c r="AJ263" s="67"/>
      <c r="AK263" s="67"/>
      <c r="AL263" s="67"/>
      <c r="AM263" s="68"/>
      <c r="AN263" s="47"/>
    </row>
    <row r="264" spans="2:40" x14ac:dyDescent="0.25">
      <c r="B264" s="69">
        <v>256</v>
      </c>
      <c r="C264" s="62"/>
      <c r="D264" s="62"/>
      <c r="E264" s="63"/>
      <c r="F264" s="64"/>
      <c r="G264" s="65"/>
      <c r="H264" s="66"/>
      <c r="I264" s="115">
        <f>SUM(ExpenseData[[#This Row],[DC1]:[DC17]])</f>
        <v>0</v>
      </c>
      <c r="J264" s="117">
        <f>ExpenseData[[#This Row],[NOFA Total Project Cost (Claim Amount)]]</f>
        <v>0</v>
      </c>
      <c r="K264" s="66"/>
      <c r="L264" s="66"/>
      <c r="M264" s="66"/>
      <c r="N264" s="66"/>
      <c r="O264" s="66"/>
      <c r="P264" s="66"/>
      <c r="Q264" s="66"/>
      <c r="R264" s="66"/>
      <c r="S264" s="66"/>
      <c r="T264" s="66"/>
      <c r="U264" s="66"/>
      <c r="V264" s="66"/>
      <c r="W264" s="66"/>
      <c r="X264" s="66"/>
      <c r="Y264" s="66"/>
      <c r="Z264" s="66"/>
      <c r="AA264" s="66"/>
      <c r="AB264" s="66"/>
      <c r="AC264" s="66"/>
      <c r="AD264" s="66"/>
      <c r="AE264" s="66"/>
      <c r="AF264" s="66"/>
      <c r="AG264" s="66"/>
      <c r="AH264" s="116">
        <f>SUM(ExpenseData[[#This Row],[DC1]:[DC17]])-ExpenseData[[#This Row],[NOFA Total Project Cost (Claim Amount)]]</f>
        <v>0</v>
      </c>
      <c r="AI264" s="67"/>
      <c r="AJ264" s="67"/>
      <c r="AK264" s="67"/>
      <c r="AL264" s="67"/>
      <c r="AM264" s="68"/>
      <c r="AN264" s="47"/>
    </row>
    <row r="265" spans="2:40" x14ac:dyDescent="0.25">
      <c r="B265" s="61">
        <v>257</v>
      </c>
      <c r="C265" s="62"/>
      <c r="D265" s="62"/>
      <c r="E265" s="63"/>
      <c r="F265" s="64"/>
      <c r="G265" s="65"/>
      <c r="H265" s="66"/>
      <c r="I265" s="115">
        <f>SUM(ExpenseData[[#This Row],[DC1]:[DC17]])</f>
        <v>0</v>
      </c>
      <c r="J265" s="117">
        <f>ExpenseData[[#This Row],[NOFA Total Project Cost (Claim Amount)]]</f>
        <v>0</v>
      </c>
      <c r="K265" s="66"/>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116">
        <f>SUM(ExpenseData[[#This Row],[DC1]:[DC17]])-ExpenseData[[#This Row],[NOFA Total Project Cost (Claim Amount)]]</f>
        <v>0</v>
      </c>
      <c r="AI265" s="67"/>
      <c r="AJ265" s="67"/>
      <c r="AK265" s="67"/>
      <c r="AL265" s="67"/>
      <c r="AM265" s="68"/>
      <c r="AN265" s="47"/>
    </row>
    <row r="266" spans="2:40" x14ac:dyDescent="0.25">
      <c r="B266" s="69">
        <v>258</v>
      </c>
      <c r="C266" s="62"/>
      <c r="D266" s="62"/>
      <c r="E266" s="63"/>
      <c r="F266" s="64"/>
      <c r="G266" s="65"/>
      <c r="H266" s="66"/>
      <c r="I266" s="115">
        <f>SUM(ExpenseData[[#This Row],[DC1]:[DC17]])</f>
        <v>0</v>
      </c>
      <c r="J266" s="117">
        <f>ExpenseData[[#This Row],[NOFA Total Project Cost (Claim Amount)]]</f>
        <v>0</v>
      </c>
      <c r="K266" s="66"/>
      <c r="L266" s="66"/>
      <c r="M266" s="66"/>
      <c r="N266" s="66"/>
      <c r="O266" s="66"/>
      <c r="P266" s="66"/>
      <c r="Q266" s="66"/>
      <c r="R266" s="66"/>
      <c r="S266" s="66"/>
      <c r="T266" s="66"/>
      <c r="U266" s="66"/>
      <c r="V266" s="66"/>
      <c r="W266" s="66"/>
      <c r="X266" s="66"/>
      <c r="Y266" s="66"/>
      <c r="Z266" s="66"/>
      <c r="AA266" s="66"/>
      <c r="AB266" s="66"/>
      <c r="AC266" s="66"/>
      <c r="AD266" s="66"/>
      <c r="AE266" s="66"/>
      <c r="AF266" s="66"/>
      <c r="AG266" s="66"/>
      <c r="AH266" s="116">
        <f>SUM(ExpenseData[[#This Row],[DC1]:[DC17]])-ExpenseData[[#This Row],[NOFA Total Project Cost (Claim Amount)]]</f>
        <v>0</v>
      </c>
      <c r="AI266" s="67"/>
      <c r="AJ266" s="67"/>
      <c r="AK266" s="67"/>
      <c r="AL266" s="67"/>
      <c r="AM266" s="68"/>
      <c r="AN266" s="47"/>
    </row>
    <row r="267" spans="2:40" x14ac:dyDescent="0.25">
      <c r="B267" s="61">
        <v>259</v>
      </c>
      <c r="C267" s="62"/>
      <c r="D267" s="62"/>
      <c r="E267" s="63"/>
      <c r="F267" s="64"/>
      <c r="G267" s="65"/>
      <c r="H267" s="66"/>
      <c r="I267" s="115">
        <f>SUM(ExpenseData[[#This Row],[DC1]:[DC17]])</f>
        <v>0</v>
      </c>
      <c r="J267" s="117">
        <f>ExpenseData[[#This Row],[NOFA Total Project Cost (Claim Amount)]]</f>
        <v>0</v>
      </c>
      <c r="K267" s="66"/>
      <c r="L267" s="66"/>
      <c r="M267" s="66"/>
      <c r="N267" s="66"/>
      <c r="O267" s="66"/>
      <c r="P267" s="66"/>
      <c r="Q267" s="66"/>
      <c r="R267" s="66"/>
      <c r="S267" s="66"/>
      <c r="T267" s="66"/>
      <c r="U267" s="66"/>
      <c r="V267" s="66"/>
      <c r="W267" s="66"/>
      <c r="X267" s="66"/>
      <c r="Y267" s="66"/>
      <c r="Z267" s="66"/>
      <c r="AA267" s="66"/>
      <c r="AB267" s="66"/>
      <c r="AC267" s="66"/>
      <c r="AD267" s="66"/>
      <c r="AE267" s="66"/>
      <c r="AF267" s="66"/>
      <c r="AG267" s="66"/>
      <c r="AH267" s="116">
        <f>SUM(ExpenseData[[#This Row],[DC1]:[DC17]])-ExpenseData[[#This Row],[NOFA Total Project Cost (Claim Amount)]]</f>
        <v>0</v>
      </c>
      <c r="AI267" s="67"/>
      <c r="AJ267" s="67"/>
      <c r="AK267" s="67"/>
      <c r="AL267" s="67"/>
      <c r="AM267" s="68"/>
      <c r="AN267" s="47"/>
    </row>
    <row r="268" spans="2:40" x14ac:dyDescent="0.25">
      <c r="B268" s="69">
        <v>260</v>
      </c>
      <c r="C268" s="62"/>
      <c r="D268" s="62"/>
      <c r="E268" s="63"/>
      <c r="F268" s="64"/>
      <c r="G268" s="65"/>
      <c r="H268" s="66"/>
      <c r="I268" s="115">
        <f>SUM(ExpenseData[[#This Row],[DC1]:[DC17]])</f>
        <v>0</v>
      </c>
      <c r="J268" s="117">
        <f>ExpenseData[[#This Row],[NOFA Total Project Cost (Claim Amount)]]</f>
        <v>0</v>
      </c>
      <c r="K268" s="66"/>
      <c r="L268" s="66"/>
      <c r="M268" s="66"/>
      <c r="N268" s="66"/>
      <c r="O268" s="66"/>
      <c r="P268" s="66"/>
      <c r="Q268" s="66"/>
      <c r="R268" s="66"/>
      <c r="S268" s="66"/>
      <c r="T268" s="66"/>
      <c r="U268" s="66"/>
      <c r="V268" s="66"/>
      <c r="W268" s="66"/>
      <c r="X268" s="66"/>
      <c r="Y268" s="66"/>
      <c r="Z268" s="66"/>
      <c r="AA268" s="66"/>
      <c r="AB268" s="66"/>
      <c r="AC268" s="66"/>
      <c r="AD268" s="66"/>
      <c r="AE268" s="66"/>
      <c r="AF268" s="66"/>
      <c r="AG268" s="66"/>
      <c r="AH268" s="116">
        <f>SUM(ExpenseData[[#This Row],[DC1]:[DC17]])-ExpenseData[[#This Row],[NOFA Total Project Cost (Claim Amount)]]</f>
        <v>0</v>
      </c>
      <c r="AI268" s="67"/>
      <c r="AJ268" s="67"/>
      <c r="AK268" s="67"/>
      <c r="AL268" s="67"/>
      <c r="AM268" s="68"/>
      <c r="AN268" s="47"/>
    </row>
    <row r="269" spans="2:40" x14ac:dyDescent="0.25">
      <c r="B269" s="61">
        <v>261</v>
      </c>
      <c r="C269" s="62"/>
      <c r="D269" s="62"/>
      <c r="E269" s="63"/>
      <c r="F269" s="64"/>
      <c r="G269" s="65"/>
      <c r="H269" s="66"/>
      <c r="I269" s="115">
        <f>SUM(ExpenseData[[#This Row],[DC1]:[DC17]])</f>
        <v>0</v>
      </c>
      <c r="J269" s="117">
        <f>ExpenseData[[#This Row],[NOFA Total Project Cost (Claim Amount)]]</f>
        <v>0</v>
      </c>
      <c r="K269" s="66"/>
      <c r="L269" s="66"/>
      <c r="M269" s="66"/>
      <c r="N269" s="66"/>
      <c r="O269" s="66"/>
      <c r="P269" s="66"/>
      <c r="Q269" s="66"/>
      <c r="R269" s="66"/>
      <c r="S269" s="66"/>
      <c r="T269" s="66"/>
      <c r="U269" s="66"/>
      <c r="V269" s="66"/>
      <c r="W269" s="66"/>
      <c r="X269" s="66"/>
      <c r="Y269" s="66"/>
      <c r="Z269" s="66"/>
      <c r="AA269" s="66"/>
      <c r="AB269" s="66"/>
      <c r="AC269" s="66"/>
      <c r="AD269" s="66"/>
      <c r="AE269" s="66"/>
      <c r="AF269" s="66"/>
      <c r="AG269" s="66"/>
      <c r="AH269" s="116">
        <f>SUM(ExpenseData[[#This Row],[DC1]:[DC17]])-ExpenseData[[#This Row],[NOFA Total Project Cost (Claim Amount)]]</f>
        <v>0</v>
      </c>
      <c r="AI269" s="67"/>
      <c r="AJ269" s="67"/>
      <c r="AK269" s="67"/>
      <c r="AL269" s="67"/>
      <c r="AM269" s="68"/>
      <c r="AN269" s="47"/>
    </row>
    <row r="270" spans="2:40" x14ac:dyDescent="0.25">
      <c r="B270" s="69">
        <v>262</v>
      </c>
      <c r="C270" s="62"/>
      <c r="D270" s="62"/>
      <c r="E270" s="63"/>
      <c r="F270" s="64"/>
      <c r="G270" s="65"/>
      <c r="H270" s="66"/>
      <c r="I270" s="115">
        <f>SUM(ExpenseData[[#This Row],[DC1]:[DC17]])</f>
        <v>0</v>
      </c>
      <c r="J270" s="117">
        <f>ExpenseData[[#This Row],[NOFA Total Project Cost (Claim Amount)]]</f>
        <v>0</v>
      </c>
      <c r="K270" s="66"/>
      <c r="L270" s="66"/>
      <c r="M270" s="66"/>
      <c r="N270" s="66"/>
      <c r="O270" s="66"/>
      <c r="P270" s="66"/>
      <c r="Q270" s="66"/>
      <c r="R270" s="66"/>
      <c r="S270" s="66"/>
      <c r="T270" s="66"/>
      <c r="U270" s="66"/>
      <c r="V270" s="66"/>
      <c r="W270" s="66"/>
      <c r="X270" s="66"/>
      <c r="Y270" s="66"/>
      <c r="Z270" s="66"/>
      <c r="AA270" s="66"/>
      <c r="AB270" s="66"/>
      <c r="AC270" s="66"/>
      <c r="AD270" s="66"/>
      <c r="AE270" s="66"/>
      <c r="AF270" s="66"/>
      <c r="AG270" s="66"/>
      <c r="AH270" s="116">
        <f>SUM(ExpenseData[[#This Row],[DC1]:[DC17]])-ExpenseData[[#This Row],[NOFA Total Project Cost (Claim Amount)]]</f>
        <v>0</v>
      </c>
      <c r="AI270" s="67"/>
      <c r="AJ270" s="67"/>
      <c r="AK270" s="67"/>
      <c r="AL270" s="67"/>
      <c r="AM270" s="68"/>
      <c r="AN270" s="47"/>
    </row>
    <row r="271" spans="2:40" x14ac:dyDescent="0.25">
      <c r="B271" s="61">
        <v>263</v>
      </c>
      <c r="C271" s="62"/>
      <c r="D271" s="62"/>
      <c r="E271" s="63"/>
      <c r="F271" s="64"/>
      <c r="G271" s="65"/>
      <c r="H271" s="66"/>
      <c r="I271" s="115">
        <f>SUM(ExpenseData[[#This Row],[DC1]:[DC17]])</f>
        <v>0</v>
      </c>
      <c r="J271" s="117">
        <f>ExpenseData[[#This Row],[NOFA Total Project Cost (Claim Amount)]]</f>
        <v>0</v>
      </c>
      <c r="K271" s="66"/>
      <c r="L271" s="66"/>
      <c r="M271" s="66"/>
      <c r="N271" s="66"/>
      <c r="O271" s="66"/>
      <c r="P271" s="66"/>
      <c r="Q271" s="66"/>
      <c r="R271" s="66"/>
      <c r="S271" s="66"/>
      <c r="T271" s="66"/>
      <c r="U271" s="66"/>
      <c r="V271" s="66"/>
      <c r="W271" s="66"/>
      <c r="X271" s="66"/>
      <c r="Y271" s="66"/>
      <c r="Z271" s="66"/>
      <c r="AA271" s="66"/>
      <c r="AB271" s="66"/>
      <c r="AC271" s="66"/>
      <c r="AD271" s="66"/>
      <c r="AE271" s="66"/>
      <c r="AF271" s="66"/>
      <c r="AG271" s="66"/>
      <c r="AH271" s="116">
        <f>SUM(ExpenseData[[#This Row],[DC1]:[DC17]])-ExpenseData[[#This Row],[NOFA Total Project Cost (Claim Amount)]]</f>
        <v>0</v>
      </c>
      <c r="AI271" s="67"/>
      <c r="AJ271" s="67"/>
      <c r="AK271" s="67"/>
      <c r="AL271" s="67"/>
      <c r="AM271" s="68"/>
      <c r="AN271" s="47"/>
    </row>
    <row r="272" spans="2:40" x14ac:dyDescent="0.25">
      <c r="B272" s="69">
        <v>264</v>
      </c>
      <c r="C272" s="62"/>
      <c r="D272" s="62"/>
      <c r="E272" s="63"/>
      <c r="F272" s="64"/>
      <c r="G272" s="65"/>
      <c r="H272" s="66"/>
      <c r="I272" s="115">
        <f>SUM(ExpenseData[[#This Row],[DC1]:[DC17]])</f>
        <v>0</v>
      </c>
      <c r="J272" s="117">
        <f>ExpenseData[[#This Row],[NOFA Total Project Cost (Claim Amount)]]</f>
        <v>0</v>
      </c>
      <c r="K272" s="66"/>
      <c r="L272" s="66"/>
      <c r="M272" s="66"/>
      <c r="N272" s="66"/>
      <c r="O272" s="66"/>
      <c r="P272" s="66"/>
      <c r="Q272" s="66"/>
      <c r="R272" s="66"/>
      <c r="S272" s="66"/>
      <c r="T272" s="66"/>
      <c r="U272" s="66"/>
      <c r="V272" s="66"/>
      <c r="W272" s="66"/>
      <c r="X272" s="66"/>
      <c r="Y272" s="66"/>
      <c r="Z272" s="66"/>
      <c r="AA272" s="66"/>
      <c r="AB272" s="66"/>
      <c r="AC272" s="66"/>
      <c r="AD272" s="66"/>
      <c r="AE272" s="66"/>
      <c r="AF272" s="66"/>
      <c r="AG272" s="66"/>
      <c r="AH272" s="116">
        <f>SUM(ExpenseData[[#This Row],[DC1]:[DC17]])-ExpenseData[[#This Row],[NOFA Total Project Cost (Claim Amount)]]</f>
        <v>0</v>
      </c>
      <c r="AI272" s="67"/>
      <c r="AJ272" s="67"/>
      <c r="AK272" s="67"/>
      <c r="AL272" s="67"/>
      <c r="AM272" s="68"/>
      <c r="AN272" s="47"/>
    </row>
    <row r="273" spans="2:40" x14ac:dyDescent="0.25">
      <c r="B273" s="61">
        <v>265</v>
      </c>
      <c r="C273" s="62"/>
      <c r="D273" s="62"/>
      <c r="E273" s="63"/>
      <c r="F273" s="64"/>
      <c r="G273" s="65"/>
      <c r="H273" s="66"/>
      <c r="I273" s="115">
        <f>SUM(ExpenseData[[#This Row],[DC1]:[DC17]])</f>
        <v>0</v>
      </c>
      <c r="J273" s="117">
        <f>ExpenseData[[#This Row],[NOFA Total Project Cost (Claim Amount)]]</f>
        <v>0</v>
      </c>
      <c r="K273" s="66"/>
      <c r="L273" s="66"/>
      <c r="M273" s="66"/>
      <c r="N273" s="66"/>
      <c r="O273" s="66"/>
      <c r="P273" s="66"/>
      <c r="Q273" s="66"/>
      <c r="R273" s="66"/>
      <c r="S273" s="66"/>
      <c r="T273" s="66"/>
      <c r="U273" s="66"/>
      <c r="V273" s="66"/>
      <c r="W273" s="66"/>
      <c r="X273" s="66"/>
      <c r="Y273" s="66"/>
      <c r="Z273" s="66"/>
      <c r="AA273" s="66"/>
      <c r="AB273" s="66"/>
      <c r="AC273" s="66"/>
      <c r="AD273" s="66"/>
      <c r="AE273" s="66"/>
      <c r="AF273" s="66"/>
      <c r="AG273" s="66"/>
      <c r="AH273" s="116">
        <f>SUM(ExpenseData[[#This Row],[DC1]:[DC17]])-ExpenseData[[#This Row],[NOFA Total Project Cost (Claim Amount)]]</f>
        <v>0</v>
      </c>
      <c r="AI273" s="67"/>
      <c r="AJ273" s="67"/>
      <c r="AK273" s="67"/>
      <c r="AL273" s="67"/>
      <c r="AM273" s="68"/>
      <c r="AN273" s="47"/>
    </row>
    <row r="274" spans="2:40" x14ac:dyDescent="0.25">
      <c r="B274" s="69">
        <v>266</v>
      </c>
      <c r="C274" s="62"/>
      <c r="D274" s="62"/>
      <c r="E274" s="63"/>
      <c r="F274" s="64"/>
      <c r="G274" s="65"/>
      <c r="H274" s="66"/>
      <c r="I274" s="115">
        <f>SUM(ExpenseData[[#This Row],[DC1]:[DC17]])</f>
        <v>0</v>
      </c>
      <c r="J274" s="117">
        <f>ExpenseData[[#This Row],[NOFA Total Project Cost (Claim Amount)]]</f>
        <v>0</v>
      </c>
      <c r="K274" s="66"/>
      <c r="L274" s="66"/>
      <c r="M274" s="66"/>
      <c r="N274" s="66"/>
      <c r="O274" s="66"/>
      <c r="P274" s="66"/>
      <c r="Q274" s="66"/>
      <c r="R274" s="66"/>
      <c r="S274" s="66"/>
      <c r="T274" s="66"/>
      <c r="U274" s="66"/>
      <c r="V274" s="66"/>
      <c r="W274" s="66"/>
      <c r="X274" s="66"/>
      <c r="Y274" s="66"/>
      <c r="Z274" s="66"/>
      <c r="AA274" s="66"/>
      <c r="AB274" s="66"/>
      <c r="AC274" s="66"/>
      <c r="AD274" s="66"/>
      <c r="AE274" s="66"/>
      <c r="AF274" s="66"/>
      <c r="AG274" s="66"/>
      <c r="AH274" s="116">
        <f>SUM(ExpenseData[[#This Row],[DC1]:[DC17]])-ExpenseData[[#This Row],[NOFA Total Project Cost (Claim Amount)]]</f>
        <v>0</v>
      </c>
      <c r="AI274" s="67"/>
      <c r="AJ274" s="67"/>
      <c r="AK274" s="67"/>
      <c r="AL274" s="67"/>
      <c r="AM274" s="68"/>
      <c r="AN274" s="47"/>
    </row>
    <row r="275" spans="2:40" x14ac:dyDescent="0.25">
      <c r="B275" s="61">
        <v>267</v>
      </c>
      <c r="C275" s="62"/>
      <c r="D275" s="62"/>
      <c r="E275" s="63"/>
      <c r="F275" s="64"/>
      <c r="G275" s="65"/>
      <c r="H275" s="66"/>
      <c r="I275" s="115">
        <f>SUM(ExpenseData[[#This Row],[DC1]:[DC17]])</f>
        <v>0</v>
      </c>
      <c r="J275" s="117">
        <f>ExpenseData[[#This Row],[NOFA Total Project Cost (Claim Amount)]]</f>
        <v>0</v>
      </c>
      <c r="K275" s="66"/>
      <c r="L275" s="66"/>
      <c r="M275" s="66"/>
      <c r="N275" s="66"/>
      <c r="O275" s="66"/>
      <c r="P275" s="66"/>
      <c r="Q275" s="66"/>
      <c r="R275" s="66"/>
      <c r="S275" s="66"/>
      <c r="T275" s="66"/>
      <c r="U275" s="66"/>
      <c r="V275" s="66"/>
      <c r="W275" s="66"/>
      <c r="X275" s="66"/>
      <c r="Y275" s="66"/>
      <c r="Z275" s="66"/>
      <c r="AA275" s="66"/>
      <c r="AB275" s="66"/>
      <c r="AC275" s="66"/>
      <c r="AD275" s="66"/>
      <c r="AE275" s="66"/>
      <c r="AF275" s="66"/>
      <c r="AG275" s="66"/>
      <c r="AH275" s="116">
        <f>SUM(ExpenseData[[#This Row],[DC1]:[DC17]])-ExpenseData[[#This Row],[NOFA Total Project Cost (Claim Amount)]]</f>
        <v>0</v>
      </c>
      <c r="AI275" s="67"/>
      <c r="AJ275" s="67"/>
      <c r="AK275" s="67"/>
      <c r="AL275" s="67"/>
      <c r="AM275" s="68"/>
      <c r="AN275" s="47"/>
    </row>
    <row r="276" spans="2:40" x14ac:dyDescent="0.25">
      <c r="B276" s="69">
        <v>268</v>
      </c>
      <c r="C276" s="62"/>
      <c r="D276" s="62"/>
      <c r="E276" s="63"/>
      <c r="F276" s="64"/>
      <c r="G276" s="65"/>
      <c r="H276" s="66"/>
      <c r="I276" s="115">
        <f>SUM(ExpenseData[[#This Row],[DC1]:[DC17]])</f>
        <v>0</v>
      </c>
      <c r="J276" s="117">
        <f>ExpenseData[[#This Row],[NOFA Total Project Cost (Claim Amount)]]</f>
        <v>0</v>
      </c>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116">
        <f>SUM(ExpenseData[[#This Row],[DC1]:[DC17]])-ExpenseData[[#This Row],[NOFA Total Project Cost (Claim Amount)]]</f>
        <v>0</v>
      </c>
      <c r="AI276" s="67"/>
      <c r="AJ276" s="67"/>
      <c r="AK276" s="67"/>
      <c r="AL276" s="67"/>
      <c r="AM276" s="68"/>
      <c r="AN276" s="47"/>
    </row>
    <row r="277" spans="2:40" x14ac:dyDescent="0.25">
      <c r="B277" s="61">
        <v>269</v>
      </c>
      <c r="C277" s="62"/>
      <c r="D277" s="62"/>
      <c r="E277" s="63"/>
      <c r="F277" s="64"/>
      <c r="G277" s="65"/>
      <c r="H277" s="66"/>
      <c r="I277" s="115">
        <f>SUM(ExpenseData[[#This Row],[DC1]:[DC17]])</f>
        <v>0</v>
      </c>
      <c r="J277" s="117">
        <f>ExpenseData[[#This Row],[NOFA Total Project Cost (Claim Amount)]]</f>
        <v>0</v>
      </c>
      <c r="K277" s="66"/>
      <c r="L277" s="66"/>
      <c r="M277" s="66"/>
      <c r="N277" s="66"/>
      <c r="O277" s="66"/>
      <c r="P277" s="66"/>
      <c r="Q277" s="66"/>
      <c r="R277" s="66"/>
      <c r="S277" s="66"/>
      <c r="T277" s="66"/>
      <c r="U277" s="66"/>
      <c r="V277" s="66"/>
      <c r="W277" s="66"/>
      <c r="X277" s="66"/>
      <c r="Y277" s="66"/>
      <c r="Z277" s="66"/>
      <c r="AA277" s="66"/>
      <c r="AB277" s="66"/>
      <c r="AC277" s="66"/>
      <c r="AD277" s="66"/>
      <c r="AE277" s="66"/>
      <c r="AF277" s="66"/>
      <c r="AG277" s="66"/>
      <c r="AH277" s="116">
        <f>SUM(ExpenseData[[#This Row],[DC1]:[DC17]])-ExpenseData[[#This Row],[NOFA Total Project Cost (Claim Amount)]]</f>
        <v>0</v>
      </c>
      <c r="AI277" s="67"/>
      <c r="AJ277" s="67"/>
      <c r="AK277" s="67"/>
      <c r="AL277" s="67"/>
      <c r="AM277" s="68"/>
      <c r="AN277" s="47"/>
    </row>
    <row r="278" spans="2:40" x14ac:dyDescent="0.25">
      <c r="B278" s="69">
        <v>270</v>
      </c>
      <c r="C278" s="62"/>
      <c r="D278" s="62"/>
      <c r="E278" s="63"/>
      <c r="F278" s="64"/>
      <c r="G278" s="65"/>
      <c r="H278" s="66"/>
      <c r="I278" s="115">
        <f>SUM(ExpenseData[[#This Row],[DC1]:[DC17]])</f>
        <v>0</v>
      </c>
      <c r="J278" s="117">
        <f>ExpenseData[[#This Row],[NOFA Total Project Cost (Claim Amount)]]</f>
        <v>0</v>
      </c>
      <c r="K278" s="66"/>
      <c r="L278" s="66"/>
      <c r="M278" s="66"/>
      <c r="N278" s="66"/>
      <c r="O278" s="66"/>
      <c r="P278" s="66"/>
      <c r="Q278" s="66"/>
      <c r="R278" s="66"/>
      <c r="S278" s="66"/>
      <c r="T278" s="66"/>
      <c r="U278" s="66"/>
      <c r="V278" s="66"/>
      <c r="W278" s="66"/>
      <c r="X278" s="66"/>
      <c r="Y278" s="66"/>
      <c r="Z278" s="66"/>
      <c r="AA278" s="66"/>
      <c r="AB278" s="66"/>
      <c r="AC278" s="66"/>
      <c r="AD278" s="66"/>
      <c r="AE278" s="66"/>
      <c r="AF278" s="66"/>
      <c r="AG278" s="66"/>
      <c r="AH278" s="116">
        <f>SUM(ExpenseData[[#This Row],[DC1]:[DC17]])-ExpenseData[[#This Row],[NOFA Total Project Cost (Claim Amount)]]</f>
        <v>0</v>
      </c>
      <c r="AI278" s="67"/>
      <c r="AJ278" s="67"/>
      <c r="AK278" s="67"/>
      <c r="AL278" s="67"/>
      <c r="AM278" s="68"/>
      <c r="AN278" s="47"/>
    </row>
    <row r="279" spans="2:40" x14ac:dyDescent="0.25">
      <c r="B279" s="61">
        <v>271</v>
      </c>
      <c r="C279" s="62"/>
      <c r="D279" s="62"/>
      <c r="E279" s="63"/>
      <c r="F279" s="64"/>
      <c r="G279" s="65"/>
      <c r="H279" s="66"/>
      <c r="I279" s="115">
        <f>SUM(ExpenseData[[#This Row],[DC1]:[DC17]])</f>
        <v>0</v>
      </c>
      <c r="J279" s="117">
        <f>ExpenseData[[#This Row],[NOFA Total Project Cost (Claim Amount)]]</f>
        <v>0</v>
      </c>
      <c r="K279" s="66"/>
      <c r="L279" s="66"/>
      <c r="M279" s="66"/>
      <c r="N279" s="66"/>
      <c r="O279" s="66"/>
      <c r="P279" s="66"/>
      <c r="Q279" s="66"/>
      <c r="R279" s="66"/>
      <c r="S279" s="66"/>
      <c r="T279" s="66"/>
      <c r="U279" s="66"/>
      <c r="V279" s="66"/>
      <c r="W279" s="66"/>
      <c r="X279" s="66"/>
      <c r="Y279" s="66"/>
      <c r="Z279" s="66"/>
      <c r="AA279" s="66"/>
      <c r="AB279" s="66"/>
      <c r="AC279" s="66"/>
      <c r="AD279" s="66"/>
      <c r="AE279" s="66"/>
      <c r="AF279" s="66"/>
      <c r="AG279" s="66"/>
      <c r="AH279" s="116">
        <f>SUM(ExpenseData[[#This Row],[DC1]:[DC17]])-ExpenseData[[#This Row],[NOFA Total Project Cost (Claim Amount)]]</f>
        <v>0</v>
      </c>
      <c r="AI279" s="67"/>
      <c r="AJ279" s="67"/>
      <c r="AK279" s="67"/>
      <c r="AL279" s="67"/>
      <c r="AM279" s="68"/>
      <c r="AN279" s="47"/>
    </row>
    <row r="280" spans="2:40" x14ac:dyDescent="0.25">
      <c r="B280" s="69">
        <v>272</v>
      </c>
      <c r="C280" s="62"/>
      <c r="D280" s="62"/>
      <c r="E280" s="63"/>
      <c r="F280" s="64"/>
      <c r="G280" s="65"/>
      <c r="H280" s="66"/>
      <c r="I280" s="115">
        <f>SUM(ExpenseData[[#This Row],[DC1]:[DC17]])</f>
        <v>0</v>
      </c>
      <c r="J280" s="117">
        <f>ExpenseData[[#This Row],[NOFA Total Project Cost (Claim Amount)]]</f>
        <v>0</v>
      </c>
      <c r="K280" s="66"/>
      <c r="L280" s="66"/>
      <c r="M280" s="66"/>
      <c r="N280" s="66"/>
      <c r="O280" s="66"/>
      <c r="P280" s="66"/>
      <c r="Q280" s="66"/>
      <c r="R280" s="66"/>
      <c r="S280" s="66"/>
      <c r="T280" s="66"/>
      <c r="U280" s="66"/>
      <c r="V280" s="66"/>
      <c r="W280" s="66"/>
      <c r="X280" s="66"/>
      <c r="Y280" s="66"/>
      <c r="Z280" s="66"/>
      <c r="AA280" s="66"/>
      <c r="AB280" s="66"/>
      <c r="AC280" s="66"/>
      <c r="AD280" s="66"/>
      <c r="AE280" s="66"/>
      <c r="AF280" s="66"/>
      <c r="AG280" s="66"/>
      <c r="AH280" s="116">
        <f>SUM(ExpenseData[[#This Row],[DC1]:[DC17]])-ExpenseData[[#This Row],[NOFA Total Project Cost (Claim Amount)]]</f>
        <v>0</v>
      </c>
      <c r="AI280" s="67"/>
      <c r="AJ280" s="67"/>
      <c r="AK280" s="67"/>
      <c r="AL280" s="67"/>
      <c r="AM280" s="68"/>
      <c r="AN280" s="47"/>
    </row>
    <row r="281" spans="2:40" x14ac:dyDescent="0.25">
      <c r="B281" s="61">
        <v>273</v>
      </c>
      <c r="C281" s="62"/>
      <c r="D281" s="62"/>
      <c r="E281" s="63"/>
      <c r="F281" s="64"/>
      <c r="G281" s="65"/>
      <c r="H281" s="66"/>
      <c r="I281" s="115">
        <f>SUM(ExpenseData[[#This Row],[DC1]:[DC17]])</f>
        <v>0</v>
      </c>
      <c r="J281" s="117">
        <f>ExpenseData[[#This Row],[NOFA Total Project Cost (Claim Amount)]]</f>
        <v>0</v>
      </c>
      <c r="K281" s="66"/>
      <c r="L281" s="66"/>
      <c r="M281" s="66"/>
      <c r="N281" s="66"/>
      <c r="O281" s="66"/>
      <c r="P281" s="66"/>
      <c r="Q281" s="66"/>
      <c r="R281" s="66"/>
      <c r="S281" s="66"/>
      <c r="T281" s="66"/>
      <c r="U281" s="66"/>
      <c r="V281" s="66"/>
      <c r="W281" s="66"/>
      <c r="X281" s="66"/>
      <c r="Y281" s="66"/>
      <c r="Z281" s="66"/>
      <c r="AA281" s="66"/>
      <c r="AB281" s="66"/>
      <c r="AC281" s="66"/>
      <c r="AD281" s="66"/>
      <c r="AE281" s="66"/>
      <c r="AF281" s="66"/>
      <c r="AG281" s="66"/>
      <c r="AH281" s="116">
        <f>SUM(ExpenseData[[#This Row],[DC1]:[DC17]])-ExpenseData[[#This Row],[NOFA Total Project Cost (Claim Amount)]]</f>
        <v>0</v>
      </c>
      <c r="AI281" s="67"/>
      <c r="AJ281" s="67"/>
      <c r="AK281" s="67"/>
      <c r="AL281" s="67"/>
      <c r="AM281" s="68"/>
      <c r="AN281" s="47"/>
    </row>
    <row r="282" spans="2:40" x14ac:dyDescent="0.25">
      <c r="B282" s="69">
        <v>274</v>
      </c>
      <c r="C282" s="62"/>
      <c r="D282" s="62"/>
      <c r="E282" s="63"/>
      <c r="F282" s="64"/>
      <c r="G282" s="65"/>
      <c r="H282" s="66"/>
      <c r="I282" s="115">
        <f>SUM(ExpenseData[[#This Row],[DC1]:[DC17]])</f>
        <v>0</v>
      </c>
      <c r="J282" s="117">
        <f>ExpenseData[[#This Row],[NOFA Total Project Cost (Claim Amount)]]</f>
        <v>0</v>
      </c>
      <c r="K282" s="66"/>
      <c r="L282" s="66"/>
      <c r="M282" s="66"/>
      <c r="N282" s="66"/>
      <c r="O282" s="66"/>
      <c r="P282" s="66"/>
      <c r="Q282" s="66"/>
      <c r="R282" s="66"/>
      <c r="S282" s="66"/>
      <c r="T282" s="66"/>
      <c r="U282" s="66"/>
      <c r="V282" s="66"/>
      <c r="W282" s="66"/>
      <c r="X282" s="66"/>
      <c r="Y282" s="66"/>
      <c r="Z282" s="66"/>
      <c r="AA282" s="66"/>
      <c r="AB282" s="66"/>
      <c r="AC282" s="66"/>
      <c r="AD282" s="66"/>
      <c r="AE282" s="66"/>
      <c r="AF282" s="66"/>
      <c r="AG282" s="66"/>
      <c r="AH282" s="116">
        <f>SUM(ExpenseData[[#This Row],[DC1]:[DC17]])-ExpenseData[[#This Row],[NOFA Total Project Cost (Claim Amount)]]</f>
        <v>0</v>
      </c>
      <c r="AI282" s="67"/>
      <c r="AJ282" s="67"/>
      <c r="AK282" s="67"/>
      <c r="AL282" s="67"/>
      <c r="AM282" s="68"/>
      <c r="AN282" s="47"/>
    </row>
    <row r="283" spans="2:40" x14ac:dyDescent="0.25">
      <c r="B283" s="61">
        <v>275</v>
      </c>
      <c r="C283" s="62"/>
      <c r="D283" s="62"/>
      <c r="E283" s="63"/>
      <c r="F283" s="64"/>
      <c r="G283" s="65"/>
      <c r="H283" s="66"/>
      <c r="I283" s="115">
        <f>SUM(ExpenseData[[#This Row],[DC1]:[DC17]])</f>
        <v>0</v>
      </c>
      <c r="J283" s="117">
        <f>ExpenseData[[#This Row],[NOFA Total Project Cost (Claim Amount)]]</f>
        <v>0</v>
      </c>
      <c r="K283" s="66"/>
      <c r="L283" s="66"/>
      <c r="M283" s="66"/>
      <c r="N283" s="66"/>
      <c r="O283" s="66"/>
      <c r="P283" s="66"/>
      <c r="Q283" s="66"/>
      <c r="R283" s="66"/>
      <c r="S283" s="66"/>
      <c r="T283" s="66"/>
      <c r="U283" s="66"/>
      <c r="V283" s="66"/>
      <c r="W283" s="66"/>
      <c r="X283" s="66"/>
      <c r="Y283" s="66"/>
      <c r="Z283" s="66"/>
      <c r="AA283" s="66"/>
      <c r="AB283" s="66"/>
      <c r="AC283" s="66"/>
      <c r="AD283" s="66"/>
      <c r="AE283" s="66"/>
      <c r="AF283" s="66"/>
      <c r="AG283" s="66"/>
      <c r="AH283" s="116">
        <f>SUM(ExpenseData[[#This Row],[DC1]:[DC17]])-ExpenseData[[#This Row],[NOFA Total Project Cost (Claim Amount)]]</f>
        <v>0</v>
      </c>
      <c r="AI283" s="67"/>
      <c r="AJ283" s="67"/>
      <c r="AK283" s="67"/>
      <c r="AL283" s="67"/>
      <c r="AM283" s="68"/>
      <c r="AN283" s="47"/>
    </row>
    <row r="284" spans="2:40" x14ac:dyDescent="0.25">
      <c r="B284" s="69">
        <v>276</v>
      </c>
      <c r="C284" s="62"/>
      <c r="D284" s="62"/>
      <c r="E284" s="63"/>
      <c r="F284" s="64"/>
      <c r="G284" s="65"/>
      <c r="H284" s="66"/>
      <c r="I284" s="115">
        <f>SUM(ExpenseData[[#This Row],[DC1]:[DC17]])</f>
        <v>0</v>
      </c>
      <c r="J284" s="117">
        <f>ExpenseData[[#This Row],[NOFA Total Project Cost (Claim Amount)]]</f>
        <v>0</v>
      </c>
      <c r="K284" s="66"/>
      <c r="L284" s="66"/>
      <c r="M284" s="66"/>
      <c r="N284" s="66"/>
      <c r="O284" s="66"/>
      <c r="P284" s="66"/>
      <c r="Q284" s="66"/>
      <c r="R284" s="66"/>
      <c r="S284" s="66"/>
      <c r="T284" s="66"/>
      <c r="U284" s="66"/>
      <c r="V284" s="66"/>
      <c r="W284" s="66"/>
      <c r="X284" s="66"/>
      <c r="Y284" s="66"/>
      <c r="Z284" s="66"/>
      <c r="AA284" s="66"/>
      <c r="AB284" s="66"/>
      <c r="AC284" s="66"/>
      <c r="AD284" s="66"/>
      <c r="AE284" s="66"/>
      <c r="AF284" s="66"/>
      <c r="AG284" s="66"/>
      <c r="AH284" s="116">
        <f>SUM(ExpenseData[[#This Row],[DC1]:[DC17]])-ExpenseData[[#This Row],[NOFA Total Project Cost (Claim Amount)]]</f>
        <v>0</v>
      </c>
      <c r="AI284" s="67"/>
      <c r="AJ284" s="67"/>
      <c r="AK284" s="67"/>
      <c r="AL284" s="67"/>
      <c r="AM284" s="68"/>
      <c r="AN284" s="47"/>
    </row>
    <row r="285" spans="2:40" x14ac:dyDescent="0.25">
      <c r="B285" s="61">
        <v>277</v>
      </c>
      <c r="C285" s="62"/>
      <c r="D285" s="62"/>
      <c r="E285" s="63"/>
      <c r="F285" s="64"/>
      <c r="G285" s="65"/>
      <c r="H285" s="66"/>
      <c r="I285" s="115">
        <f>SUM(ExpenseData[[#This Row],[DC1]:[DC17]])</f>
        <v>0</v>
      </c>
      <c r="J285" s="117">
        <f>ExpenseData[[#This Row],[NOFA Total Project Cost (Claim Amount)]]</f>
        <v>0</v>
      </c>
      <c r="K285" s="66"/>
      <c r="L285" s="66"/>
      <c r="M285" s="66"/>
      <c r="N285" s="66"/>
      <c r="O285" s="66"/>
      <c r="P285" s="66"/>
      <c r="Q285" s="66"/>
      <c r="R285" s="66"/>
      <c r="S285" s="66"/>
      <c r="T285" s="66"/>
      <c r="U285" s="66"/>
      <c r="V285" s="66"/>
      <c r="W285" s="66"/>
      <c r="X285" s="66"/>
      <c r="Y285" s="66"/>
      <c r="Z285" s="66"/>
      <c r="AA285" s="66"/>
      <c r="AB285" s="66"/>
      <c r="AC285" s="66"/>
      <c r="AD285" s="66"/>
      <c r="AE285" s="66"/>
      <c r="AF285" s="66"/>
      <c r="AG285" s="66"/>
      <c r="AH285" s="116">
        <f>SUM(ExpenseData[[#This Row],[DC1]:[DC17]])-ExpenseData[[#This Row],[NOFA Total Project Cost (Claim Amount)]]</f>
        <v>0</v>
      </c>
      <c r="AI285" s="67"/>
      <c r="AJ285" s="67"/>
      <c r="AK285" s="67"/>
      <c r="AL285" s="67"/>
      <c r="AM285" s="68"/>
      <c r="AN285" s="47"/>
    </row>
    <row r="286" spans="2:40" x14ac:dyDescent="0.25">
      <c r="B286" s="69">
        <v>278</v>
      </c>
      <c r="C286" s="62"/>
      <c r="D286" s="62"/>
      <c r="E286" s="63"/>
      <c r="F286" s="64"/>
      <c r="G286" s="65"/>
      <c r="H286" s="66"/>
      <c r="I286" s="115">
        <f>SUM(ExpenseData[[#This Row],[DC1]:[DC17]])</f>
        <v>0</v>
      </c>
      <c r="J286" s="117">
        <f>ExpenseData[[#This Row],[NOFA Total Project Cost (Claim Amount)]]</f>
        <v>0</v>
      </c>
      <c r="K286" s="66"/>
      <c r="L286" s="66"/>
      <c r="M286" s="66"/>
      <c r="N286" s="66"/>
      <c r="O286" s="66"/>
      <c r="P286" s="66"/>
      <c r="Q286" s="66"/>
      <c r="R286" s="66"/>
      <c r="S286" s="66"/>
      <c r="T286" s="66"/>
      <c r="U286" s="66"/>
      <c r="V286" s="66"/>
      <c r="W286" s="66"/>
      <c r="X286" s="66"/>
      <c r="Y286" s="66"/>
      <c r="Z286" s="66"/>
      <c r="AA286" s="66"/>
      <c r="AB286" s="66"/>
      <c r="AC286" s="66"/>
      <c r="AD286" s="66"/>
      <c r="AE286" s="66"/>
      <c r="AF286" s="66"/>
      <c r="AG286" s="66"/>
      <c r="AH286" s="116">
        <f>SUM(ExpenseData[[#This Row],[DC1]:[DC17]])-ExpenseData[[#This Row],[NOFA Total Project Cost (Claim Amount)]]</f>
        <v>0</v>
      </c>
      <c r="AI286" s="67"/>
      <c r="AJ286" s="67"/>
      <c r="AK286" s="67"/>
      <c r="AL286" s="67"/>
      <c r="AM286" s="68"/>
      <c r="AN286" s="47"/>
    </row>
    <row r="287" spans="2:40" x14ac:dyDescent="0.25">
      <c r="B287" s="61">
        <v>279</v>
      </c>
      <c r="C287" s="62"/>
      <c r="D287" s="62"/>
      <c r="E287" s="63"/>
      <c r="F287" s="64"/>
      <c r="G287" s="65"/>
      <c r="H287" s="66"/>
      <c r="I287" s="115">
        <f>SUM(ExpenseData[[#This Row],[DC1]:[DC17]])</f>
        <v>0</v>
      </c>
      <c r="J287" s="117">
        <f>ExpenseData[[#This Row],[NOFA Total Project Cost (Claim Amount)]]</f>
        <v>0</v>
      </c>
      <c r="K287" s="66"/>
      <c r="L287" s="66"/>
      <c r="M287" s="66"/>
      <c r="N287" s="66"/>
      <c r="O287" s="66"/>
      <c r="P287" s="66"/>
      <c r="Q287" s="66"/>
      <c r="R287" s="66"/>
      <c r="S287" s="66"/>
      <c r="T287" s="66"/>
      <c r="U287" s="66"/>
      <c r="V287" s="66"/>
      <c r="W287" s="66"/>
      <c r="X287" s="66"/>
      <c r="Y287" s="66"/>
      <c r="Z287" s="66"/>
      <c r="AA287" s="66"/>
      <c r="AB287" s="66"/>
      <c r="AC287" s="66"/>
      <c r="AD287" s="66"/>
      <c r="AE287" s="66"/>
      <c r="AF287" s="66"/>
      <c r="AG287" s="66"/>
      <c r="AH287" s="116">
        <f>SUM(ExpenseData[[#This Row],[DC1]:[DC17]])-ExpenseData[[#This Row],[NOFA Total Project Cost (Claim Amount)]]</f>
        <v>0</v>
      </c>
      <c r="AI287" s="67"/>
      <c r="AJ287" s="67"/>
      <c r="AK287" s="67"/>
      <c r="AL287" s="67"/>
      <c r="AM287" s="68"/>
      <c r="AN287" s="47"/>
    </row>
    <row r="288" spans="2:40" x14ac:dyDescent="0.25">
      <c r="B288" s="69">
        <v>280</v>
      </c>
      <c r="C288" s="62"/>
      <c r="D288" s="62"/>
      <c r="E288" s="63"/>
      <c r="F288" s="64"/>
      <c r="G288" s="65"/>
      <c r="H288" s="66"/>
      <c r="I288" s="115">
        <f>SUM(ExpenseData[[#This Row],[DC1]:[DC17]])</f>
        <v>0</v>
      </c>
      <c r="J288" s="117">
        <f>ExpenseData[[#This Row],[NOFA Total Project Cost (Claim Amount)]]</f>
        <v>0</v>
      </c>
      <c r="K288" s="66"/>
      <c r="L288" s="66"/>
      <c r="M288" s="66"/>
      <c r="N288" s="66"/>
      <c r="O288" s="66"/>
      <c r="P288" s="66"/>
      <c r="Q288" s="66"/>
      <c r="R288" s="66"/>
      <c r="S288" s="66"/>
      <c r="T288" s="66"/>
      <c r="U288" s="66"/>
      <c r="V288" s="66"/>
      <c r="W288" s="66"/>
      <c r="X288" s="66"/>
      <c r="Y288" s="66"/>
      <c r="Z288" s="66"/>
      <c r="AA288" s="66"/>
      <c r="AB288" s="66"/>
      <c r="AC288" s="66"/>
      <c r="AD288" s="66"/>
      <c r="AE288" s="66"/>
      <c r="AF288" s="66"/>
      <c r="AG288" s="66"/>
      <c r="AH288" s="116">
        <f>SUM(ExpenseData[[#This Row],[DC1]:[DC17]])-ExpenseData[[#This Row],[NOFA Total Project Cost (Claim Amount)]]</f>
        <v>0</v>
      </c>
      <c r="AI288" s="67"/>
      <c r="AJ288" s="67"/>
      <c r="AK288" s="67"/>
      <c r="AL288" s="67"/>
      <c r="AM288" s="68"/>
      <c r="AN288" s="47"/>
    </row>
    <row r="289" spans="2:40" x14ac:dyDescent="0.25">
      <c r="B289" s="61">
        <v>281</v>
      </c>
      <c r="C289" s="62"/>
      <c r="D289" s="62"/>
      <c r="E289" s="63"/>
      <c r="F289" s="64"/>
      <c r="G289" s="65"/>
      <c r="H289" s="66"/>
      <c r="I289" s="115">
        <f>SUM(ExpenseData[[#This Row],[DC1]:[DC17]])</f>
        <v>0</v>
      </c>
      <c r="J289" s="117">
        <f>ExpenseData[[#This Row],[NOFA Total Project Cost (Claim Amount)]]</f>
        <v>0</v>
      </c>
      <c r="K289" s="66"/>
      <c r="L289" s="66"/>
      <c r="M289" s="66"/>
      <c r="N289" s="66"/>
      <c r="O289" s="66"/>
      <c r="P289" s="66"/>
      <c r="Q289" s="66"/>
      <c r="R289" s="66"/>
      <c r="S289" s="66"/>
      <c r="T289" s="66"/>
      <c r="U289" s="66"/>
      <c r="V289" s="66"/>
      <c r="W289" s="66"/>
      <c r="X289" s="66"/>
      <c r="Y289" s="66"/>
      <c r="Z289" s="66"/>
      <c r="AA289" s="66"/>
      <c r="AB289" s="66"/>
      <c r="AC289" s="66"/>
      <c r="AD289" s="66"/>
      <c r="AE289" s="66"/>
      <c r="AF289" s="66"/>
      <c r="AG289" s="66"/>
      <c r="AH289" s="116">
        <f>SUM(ExpenseData[[#This Row],[DC1]:[DC17]])-ExpenseData[[#This Row],[NOFA Total Project Cost (Claim Amount)]]</f>
        <v>0</v>
      </c>
      <c r="AI289" s="67"/>
      <c r="AJ289" s="67"/>
      <c r="AK289" s="67"/>
      <c r="AL289" s="67"/>
      <c r="AM289" s="68"/>
      <c r="AN289" s="47"/>
    </row>
    <row r="290" spans="2:40" x14ac:dyDescent="0.25">
      <c r="B290" s="69">
        <v>282</v>
      </c>
      <c r="C290" s="62"/>
      <c r="D290" s="62"/>
      <c r="E290" s="63"/>
      <c r="F290" s="64"/>
      <c r="G290" s="65"/>
      <c r="H290" s="66"/>
      <c r="I290" s="115">
        <f>SUM(ExpenseData[[#This Row],[DC1]:[DC17]])</f>
        <v>0</v>
      </c>
      <c r="J290" s="117">
        <f>ExpenseData[[#This Row],[NOFA Total Project Cost (Claim Amount)]]</f>
        <v>0</v>
      </c>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116">
        <f>SUM(ExpenseData[[#This Row],[DC1]:[DC17]])-ExpenseData[[#This Row],[NOFA Total Project Cost (Claim Amount)]]</f>
        <v>0</v>
      </c>
      <c r="AI290" s="67"/>
      <c r="AJ290" s="67"/>
      <c r="AK290" s="67"/>
      <c r="AL290" s="67"/>
      <c r="AM290" s="68"/>
      <c r="AN290" s="47"/>
    </row>
    <row r="291" spans="2:40" x14ac:dyDescent="0.25">
      <c r="B291" s="61">
        <v>283</v>
      </c>
      <c r="C291" s="62"/>
      <c r="D291" s="62"/>
      <c r="E291" s="63"/>
      <c r="F291" s="64"/>
      <c r="G291" s="65"/>
      <c r="H291" s="66"/>
      <c r="I291" s="115">
        <f>SUM(ExpenseData[[#This Row],[DC1]:[DC17]])</f>
        <v>0</v>
      </c>
      <c r="J291" s="117">
        <f>ExpenseData[[#This Row],[NOFA Total Project Cost (Claim Amount)]]</f>
        <v>0</v>
      </c>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116">
        <f>SUM(ExpenseData[[#This Row],[DC1]:[DC17]])-ExpenseData[[#This Row],[NOFA Total Project Cost (Claim Amount)]]</f>
        <v>0</v>
      </c>
      <c r="AI291" s="67"/>
      <c r="AJ291" s="67"/>
      <c r="AK291" s="67"/>
      <c r="AL291" s="67"/>
      <c r="AM291" s="68"/>
      <c r="AN291" s="47"/>
    </row>
    <row r="292" spans="2:40" x14ac:dyDescent="0.25">
      <c r="B292" s="69">
        <v>284</v>
      </c>
      <c r="C292" s="62"/>
      <c r="D292" s="62"/>
      <c r="E292" s="63"/>
      <c r="F292" s="64"/>
      <c r="G292" s="65"/>
      <c r="H292" s="66"/>
      <c r="I292" s="115">
        <f>SUM(ExpenseData[[#This Row],[DC1]:[DC17]])</f>
        <v>0</v>
      </c>
      <c r="J292" s="117">
        <f>ExpenseData[[#This Row],[NOFA Total Project Cost (Claim Amount)]]</f>
        <v>0</v>
      </c>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116">
        <f>SUM(ExpenseData[[#This Row],[DC1]:[DC17]])-ExpenseData[[#This Row],[NOFA Total Project Cost (Claim Amount)]]</f>
        <v>0</v>
      </c>
      <c r="AI292" s="67"/>
      <c r="AJ292" s="67"/>
      <c r="AK292" s="67"/>
      <c r="AL292" s="67"/>
      <c r="AM292" s="68"/>
      <c r="AN292" s="47"/>
    </row>
    <row r="293" spans="2:40" x14ac:dyDescent="0.25">
      <c r="B293" s="61">
        <v>285</v>
      </c>
      <c r="C293" s="62"/>
      <c r="D293" s="62"/>
      <c r="E293" s="63"/>
      <c r="F293" s="64"/>
      <c r="G293" s="65"/>
      <c r="H293" s="66"/>
      <c r="I293" s="115">
        <f>SUM(ExpenseData[[#This Row],[DC1]:[DC17]])</f>
        <v>0</v>
      </c>
      <c r="J293" s="117">
        <f>ExpenseData[[#This Row],[NOFA Total Project Cost (Claim Amount)]]</f>
        <v>0</v>
      </c>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116">
        <f>SUM(ExpenseData[[#This Row],[DC1]:[DC17]])-ExpenseData[[#This Row],[NOFA Total Project Cost (Claim Amount)]]</f>
        <v>0</v>
      </c>
      <c r="AI293" s="67"/>
      <c r="AJ293" s="67"/>
      <c r="AK293" s="67"/>
      <c r="AL293" s="67"/>
      <c r="AM293" s="68"/>
      <c r="AN293" s="47"/>
    </row>
    <row r="294" spans="2:40" x14ac:dyDescent="0.25">
      <c r="B294" s="69">
        <v>286</v>
      </c>
      <c r="C294" s="62"/>
      <c r="D294" s="62"/>
      <c r="E294" s="63"/>
      <c r="F294" s="64"/>
      <c r="G294" s="65"/>
      <c r="H294" s="66"/>
      <c r="I294" s="115">
        <f>SUM(ExpenseData[[#This Row],[DC1]:[DC17]])</f>
        <v>0</v>
      </c>
      <c r="J294" s="117">
        <f>ExpenseData[[#This Row],[NOFA Total Project Cost (Claim Amount)]]</f>
        <v>0</v>
      </c>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116">
        <f>SUM(ExpenseData[[#This Row],[DC1]:[DC17]])-ExpenseData[[#This Row],[NOFA Total Project Cost (Claim Amount)]]</f>
        <v>0</v>
      </c>
      <c r="AI294" s="67"/>
      <c r="AJ294" s="67"/>
      <c r="AK294" s="67"/>
      <c r="AL294" s="67"/>
      <c r="AM294" s="68"/>
      <c r="AN294" s="47"/>
    </row>
    <row r="295" spans="2:40" x14ac:dyDescent="0.25">
      <c r="B295" s="61">
        <v>287</v>
      </c>
      <c r="C295" s="62"/>
      <c r="D295" s="62"/>
      <c r="E295" s="63"/>
      <c r="F295" s="64"/>
      <c r="G295" s="65"/>
      <c r="H295" s="66"/>
      <c r="I295" s="115">
        <f>SUM(ExpenseData[[#This Row],[DC1]:[DC17]])</f>
        <v>0</v>
      </c>
      <c r="J295" s="117">
        <f>ExpenseData[[#This Row],[NOFA Total Project Cost (Claim Amount)]]</f>
        <v>0</v>
      </c>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116">
        <f>SUM(ExpenseData[[#This Row],[DC1]:[DC17]])-ExpenseData[[#This Row],[NOFA Total Project Cost (Claim Amount)]]</f>
        <v>0</v>
      </c>
      <c r="AI295" s="67"/>
      <c r="AJ295" s="67"/>
      <c r="AK295" s="67"/>
      <c r="AL295" s="67"/>
      <c r="AM295" s="68"/>
      <c r="AN295" s="47"/>
    </row>
    <row r="296" spans="2:40" x14ac:dyDescent="0.25">
      <c r="B296" s="69">
        <v>288</v>
      </c>
      <c r="C296" s="62"/>
      <c r="D296" s="62"/>
      <c r="E296" s="63"/>
      <c r="F296" s="64"/>
      <c r="G296" s="65"/>
      <c r="H296" s="66"/>
      <c r="I296" s="115">
        <f>SUM(ExpenseData[[#This Row],[DC1]:[DC17]])</f>
        <v>0</v>
      </c>
      <c r="J296" s="117">
        <f>ExpenseData[[#This Row],[NOFA Total Project Cost (Claim Amount)]]</f>
        <v>0</v>
      </c>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116">
        <f>SUM(ExpenseData[[#This Row],[DC1]:[DC17]])-ExpenseData[[#This Row],[NOFA Total Project Cost (Claim Amount)]]</f>
        <v>0</v>
      </c>
      <c r="AI296" s="67"/>
      <c r="AJ296" s="67"/>
      <c r="AK296" s="67"/>
      <c r="AL296" s="67"/>
      <c r="AM296" s="68"/>
      <c r="AN296" s="47"/>
    </row>
    <row r="297" spans="2:40" x14ac:dyDescent="0.25">
      <c r="B297" s="61">
        <v>289</v>
      </c>
      <c r="C297" s="62"/>
      <c r="D297" s="62"/>
      <c r="E297" s="63"/>
      <c r="F297" s="64"/>
      <c r="G297" s="65"/>
      <c r="H297" s="66"/>
      <c r="I297" s="115">
        <f>SUM(ExpenseData[[#This Row],[DC1]:[DC17]])</f>
        <v>0</v>
      </c>
      <c r="J297" s="117">
        <f>ExpenseData[[#This Row],[NOFA Total Project Cost (Claim Amount)]]</f>
        <v>0</v>
      </c>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116">
        <f>SUM(ExpenseData[[#This Row],[DC1]:[DC17]])-ExpenseData[[#This Row],[NOFA Total Project Cost (Claim Amount)]]</f>
        <v>0</v>
      </c>
      <c r="AI297" s="67"/>
      <c r="AJ297" s="67"/>
      <c r="AK297" s="67"/>
      <c r="AL297" s="67"/>
      <c r="AM297" s="68"/>
      <c r="AN297" s="47"/>
    </row>
    <row r="298" spans="2:40" x14ac:dyDescent="0.25">
      <c r="B298" s="69">
        <v>290</v>
      </c>
      <c r="C298" s="62"/>
      <c r="D298" s="62"/>
      <c r="E298" s="63"/>
      <c r="F298" s="64"/>
      <c r="G298" s="65"/>
      <c r="H298" s="66"/>
      <c r="I298" s="115">
        <f>SUM(ExpenseData[[#This Row],[DC1]:[DC17]])</f>
        <v>0</v>
      </c>
      <c r="J298" s="117">
        <f>ExpenseData[[#This Row],[NOFA Total Project Cost (Claim Amount)]]</f>
        <v>0</v>
      </c>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116">
        <f>SUM(ExpenseData[[#This Row],[DC1]:[DC17]])-ExpenseData[[#This Row],[NOFA Total Project Cost (Claim Amount)]]</f>
        <v>0</v>
      </c>
      <c r="AI298" s="67"/>
      <c r="AJ298" s="67"/>
      <c r="AK298" s="67"/>
      <c r="AL298" s="67"/>
      <c r="AM298" s="68"/>
      <c r="AN298" s="47"/>
    </row>
    <row r="299" spans="2:40" x14ac:dyDescent="0.25">
      <c r="B299" s="61">
        <v>291</v>
      </c>
      <c r="C299" s="62"/>
      <c r="D299" s="62"/>
      <c r="E299" s="63"/>
      <c r="F299" s="64"/>
      <c r="G299" s="65"/>
      <c r="H299" s="66"/>
      <c r="I299" s="115">
        <f>SUM(ExpenseData[[#This Row],[DC1]:[DC17]])</f>
        <v>0</v>
      </c>
      <c r="J299" s="117">
        <f>ExpenseData[[#This Row],[NOFA Total Project Cost (Claim Amount)]]</f>
        <v>0</v>
      </c>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116">
        <f>SUM(ExpenseData[[#This Row],[DC1]:[DC17]])-ExpenseData[[#This Row],[NOFA Total Project Cost (Claim Amount)]]</f>
        <v>0</v>
      </c>
      <c r="AI299" s="67"/>
      <c r="AJ299" s="67"/>
      <c r="AK299" s="67"/>
      <c r="AL299" s="67"/>
      <c r="AM299" s="68"/>
      <c r="AN299" s="47"/>
    </row>
    <row r="300" spans="2:40" x14ac:dyDescent="0.25">
      <c r="B300" s="69">
        <v>292</v>
      </c>
      <c r="C300" s="62"/>
      <c r="D300" s="62"/>
      <c r="E300" s="63"/>
      <c r="F300" s="64"/>
      <c r="G300" s="65"/>
      <c r="H300" s="66"/>
      <c r="I300" s="115">
        <f>SUM(ExpenseData[[#This Row],[DC1]:[DC17]])</f>
        <v>0</v>
      </c>
      <c r="J300" s="117">
        <f>ExpenseData[[#This Row],[NOFA Total Project Cost (Claim Amount)]]</f>
        <v>0</v>
      </c>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116">
        <f>SUM(ExpenseData[[#This Row],[DC1]:[DC17]])-ExpenseData[[#This Row],[NOFA Total Project Cost (Claim Amount)]]</f>
        <v>0</v>
      </c>
      <c r="AI300" s="67"/>
      <c r="AJ300" s="67"/>
      <c r="AK300" s="67"/>
      <c r="AL300" s="67"/>
      <c r="AM300" s="68"/>
      <c r="AN300" s="47"/>
    </row>
    <row r="301" spans="2:40" x14ac:dyDescent="0.25">
      <c r="B301" s="61">
        <v>293</v>
      </c>
      <c r="C301" s="62"/>
      <c r="D301" s="62"/>
      <c r="E301" s="63"/>
      <c r="F301" s="64"/>
      <c r="G301" s="65"/>
      <c r="H301" s="66"/>
      <c r="I301" s="115">
        <f>SUM(ExpenseData[[#This Row],[DC1]:[DC17]])</f>
        <v>0</v>
      </c>
      <c r="J301" s="117">
        <f>ExpenseData[[#This Row],[NOFA Total Project Cost (Claim Amount)]]</f>
        <v>0</v>
      </c>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116">
        <f>SUM(ExpenseData[[#This Row],[DC1]:[DC17]])-ExpenseData[[#This Row],[NOFA Total Project Cost (Claim Amount)]]</f>
        <v>0</v>
      </c>
      <c r="AI301" s="67"/>
      <c r="AJ301" s="67"/>
      <c r="AK301" s="67"/>
      <c r="AL301" s="67"/>
      <c r="AM301" s="68"/>
      <c r="AN301" s="47"/>
    </row>
    <row r="302" spans="2:40" x14ac:dyDescent="0.25">
      <c r="B302" s="69">
        <v>294</v>
      </c>
      <c r="C302" s="62"/>
      <c r="D302" s="62"/>
      <c r="E302" s="63"/>
      <c r="F302" s="64"/>
      <c r="G302" s="65"/>
      <c r="H302" s="66"/>
      <c r="I302" s="115">
        <f>SUM(ExpenseData[[#This Row],[DC1]:[DC17]])</f>
        <v>0</v>
      </c>
      <c r="J302" s="117">
        <f>ExpenseData[[#This Row],[NOFA Total Project Cost (Claim Amount)]]</f>
        <v>0</v>
      </c>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116">
        <f>SUM(ExpenseData[[#This Row],[DC1]:[DC17]])-ExpenseData[[#This Row],[NOFA Total Project Cost (Claim Amount)]]</f>
        <v>0</v>
      </c>
      <c r="AI302" s="67"/>
      <c r="AJ302" s="67"/>
      <c r="AK302" s="67"/>
      <c r="AL302" s="67"/>
      <c r="AM302" s="68"/>
      <c r="AN302" s="47"/>
    </row>
    <row r="303" spans="2:40" x14ac:dyDescent="0.25">
      <c r="B303" s="61">
        <v>295</v>
      </c>
      <c r="C303" s="62"/>
      <c r="D303" s="62"/>
      <c r="E303" s="63"/>
      <c r="F303" s="64"/>
      <c r="G303" s="65"/>
      <c r="H303" s="66"/>
      <c r="I303" s="115">
        <f>SUM(ExpenseData[[#This Row],[DC1]:[DC17]])</f>
        <v>0</v>
      </c>
      <c r="J303" s="117">
        <f>ExpenseData[[#This Row],[NOFA Total Project Cost (Claim Amount)]]</f>
        <v>0</v>
      </c>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116">
        <f>SUM(ExpenseData[[#This Row],[DC1]:[DC17]])-ExpenseData[[#This Row],[NOFA Total Project Cost (Claim Amount)]]</f>
        <v>0</v>
      </c>
      <c r="AI303" s="67"/>
      <c r="AJ303" s="67"/>
      <c r="AK303" s="67"/>
      <c r="AL303" s="67"/>
      <c r="AM303" s="68"/>
      <c r="AN303" s="47"/>
    </row>
    <row r="304" spans="2:40" x14ac:dyDescent="0.25">
      <c r="B304" s="69">
        <v>296</v>
      </c>
      <c r="C304" s="62"/>
      <c r="D304" s="62"/>
      <c r="E304" s="63"/>
      <c r="F304" s="64"/>
      <c r="G304" s="65"/>
      <c r="H304" s="66"/>
      <c r="I304" s="115">
        <f>SUM(ExpenseData[[#This Row],[DC1]:[DC17]])</f>
        <v>0</v>
      </c>
      <c r="J304" s="117">
        <f>ExpenseData[[#This Row],[NOFA Total Project Cost (Claim Amount)]]</f>
        <v>0</v>
      </c>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116">
        <f>SUM(ExpenseData[[#This Row],[DC1]:[DC17]])-ExpenseData[[#This Row],[NOFA Total Project Cost (Claim Amount)]]</f>
        <v>0</v>
      </c>
      <c r="AI304" s="67"/>
      <c r="AJ304" s="67"/>
      <c r="AK304" s="67"/>
      <c r="AL304" s="67"/>
      <c r="AM304" s="68"/>
      <c r="AN304" s="47"/>
    </row>
    <row r="305" spans="2:40" x14ac:dyDescent="0.25">
      <c r="B305" s="61">
        <v>297</v>
      </c>
      <c r="C305" s="62"/>
      <c r="D305" s="62"/>
      <c r="E305" s="63"/>
      <c r="F305" s="64"/>
      <c r="G305" s="65"/>
      <c r="H305" s="66"/>
      <c r="I305" s="115">
        <f>SUM(ExpenseData[[#This Row],[DC1]:[DC17]])</f>
        <v>0</v>
      </c>
      <c r="J305" s="117">
        <f>ExpenseData[[#This Row],[NOFA Total Project Cost (Claim Amount)]]</f>
        <v>0</v>
      </c>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116">
        <f>SUM(ExpenseData[[#This Row],[DC1]:[DC17]])-ExpenseData[[#This Row],[NOFA Total Project Cost (Claim Amount)]]</f>
        <v>0</v>
      </c>
      <c r="AI305" s="67"/>
      <c r="AJ305" s="67"/>
      <c r="AK305" s="67"/>
      <c r="AL305" s="67"/>
      <c r="AM305" s="68"/>
      <c r="AN305" s="47"/>
    </row>
    <row r="306" spans="2:40" x14ac:dyDescent="0.25">
      <c r="B306" s="69">
        <v>298</v>
      </c>
      <c r="C306" s="62"/>
      <c r="D306" s="62"/>
      <c r="E306" s="63"/>
      <c r="F306" s="64"/>
      <c r="G306" s="65"/>
      <c r="H306" s="66"/>
      <c r="I306" s="115">
        <f>SUM(ExpenseData[[#This Row],[DC1]:[DC17]])</f>
        <v>0</v>
      </c>
      <c r="J306" s="117">
        <f>ExpenseData[[#This Row],[NOFA Total Project Cost (Claim Amount)]]</f>
        <v>0</v>
      </c>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116">
        <f>SUM(ExpenseData[[#This Row],[DC1]:[DC17]])-ExpenseData[[#This Row],[NOFA Total Project Cost (Claim Amount)]]</f>
        <v>0</v>
      </c>
      <c r="AI306" s="67"/>
      <c r="AJ306" s="67"/>
      <c r="AK306" s="67"/>
      <c r="AL306" s="67"/>
      <c r="AM306" s="68"/>
      <c r="AN306" s="47"/>
    </row>
    <row r="307" spans="2:40" x14ac:dyDescent="0.25">
      <c r="B307" s="61">
        <v>299</v>
      </c>
      <c r="C307" s="62"/>
      <c r="D307" s="62"/>
      <c r="E307" s="63"/>
      <c r="F307" s="64"/>
      <c r="G307" s="65"/>
      <c r="H307" s="66"/>
      <c r="I307" s="115">
        <f>SUM(ExpenseData[[#This Row],[DC1]:[DC17]])</f>
        <v>0</v>
      </c>
      <c r="J307" s="117">
        <f>ExpenseData[[#This Row],[NOFA Total Project Cost (Claim Amount)]]</f>
        <v>0</v>
      </c>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116">
        <f>SUM(ExpenseData[[#This Row],[DC1]:[DC17]])-ExpenseData[[#This Row],[NOFA Total Project Cost (Claim Amount)]]</f>
        <v>0</v>
      </c>
      <c r="AI307" s="67"/>
      <c r="AJ307" s="67"/>
      <c r="AK307" s="67"/>
      <c r="AL307" s="67"/>
      <c r="AM307" s="68"/>
      <c r="AN307" s="47"/>
    </row>
    <row r="308" spans="2:40" x14ac:dyDescent="0.25">
      <c r="B308" s="69">
        <v>300</v>
      </c>
      <c r="C308" s="62"/>
      <c r="D308" s="62"/>
      <c r="E308" s="63"/>
      <c r="F308" s="64"/>
      <c r="G308" s="65"/>
      <c r="H308" s="66"/>
      <c r="I308" s="115">
        <f>SUM(ExpenseData[[#This Row],[DC1]:[DC17]])</f>
        <v>0</v>
      </c>
      <c r="J308" s="117">
        <f>ExpenseData[[#This Row],[NOFA Total Project Cost (Claim Amount)]]</f>
        <v>0</v>
      </c>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116">
        <f>SUM(ExpenseData[[#This Row],[DC1]:[DC17]])-ExpenseData[[#This Row],[NOFA Total Project Cost (Claim Amount)]]</f>
        <v>0</v>
      </c>
      <c r="AI308" s="67"/>
      <c r="AJ308" s="67"/>
      <c r="AK308" s="67"/>
      <c r="AL308" s="67"/>
      <c r="AM308" s="68"/>
      <c r="AN308" s="47"/>
    </row>
    <row r="309" spans="2:40" x14ac:dyDescent="0.25">
      <c r="B309" s="61">
        <v>301</v>
      </c>
      <c r="C309" s="62"/>
      <c r="D309" s="62"/>
      <c r="E309" s="63"/>
      <c r="F309" s="64"/>
      <c r="G309" s="65"/>
      <c r="H309" s="66"/>
      <c r="I309" s="115">
        <f>SUM(ExpenseData[[#This Row],[DC1]:[DC17]])</f>
        <v>0</v>
      </c>
      <c r="J309" s="117">
        <f>ExpenseData[[#This Row],[NOFA Total Project Cost (Claim Amount)]]</f>
        <v>0</v>
      </c>
      <c r="K309" s="66"/>
      <c r="L309" s="66"/>
      <c r="M309" s="66"/>
      <c r="N309" s="66"/>
      <c r="O309" s="66"/>
      <c r="P309" s="66"/>
      <c r="Q309" s="66"/>
      <c r="R309" s="66"/>
      <c r="S309" s="66"/>
      <c r="T309" s="66"/>
      <c r="U309" s="66"/>
      <c r="V309" s="66"/>
      <c r="W309" s="66"/>
      <c r="X309" s="66"/>
      <c r="Y309" s="66"/>
      <c r="Z309" s="66"/>
      <c r="AA309" s="66"/>
      <c r="AB309" s="66"/>
      <c r="AC309" s="66"/>
      <c r="AD309" s="66"/>
      <c r="AE309" s="66"/>
      <c r="AF309" s="66"/>
      <c r="AG309" s="66"/>
      <c r="AH309" s="116">
        <f>SUM(ExpenseData[[#This Row],[DC1]:[DC17]])-ExpenseData[[#This Row],[NOFA Total Project Cost (Claim Amount)]]</f>
        <v>0</v>
      </c>
      <c r="AI309" s="67"/>
      <c r="AJ309" s="67"/>
      <c r="AK309" s="67"/>
      <c r="AL309" s="67"/>
      <c r="AM309" s="68"/>
      <c r="AN309" s="47"/>
    </row>
    <row r="310" spans="2:40" x14ac:dyDescent="0.25">
      <c r="B310" s="69">
        <v>302</v>
      </c>
      <c r="C310" s="62"/>
      <c r="D310" s="62"/>
      <c r="E310" s="63"/>
      <c r="F310" s="64"/>
      <c r="G310" s="65"/>
      <c r="H310" s="66"/>
      <c r="I310" s="115">
        <f>SUM(ExpenseData[[#This Row],[DC1]:[DC17]])</f>
        <v>0</v>
      </c>
      <c r="J310" s="117">
        <f>ExpenseData[[#This Row],[NOFA Total Project Cost (Claim Amount)]]</f>
        <v>0</v>
      </c>
      <c r="K310" s="66"/>
      <c r="L310" s="66"/>
      <c r="M310" s="66"/>
      <c r="N310" s="66"/>
      <c r="O310" s="66"/>
      <c r="P310" s="66"/>
      <c r="Q310" s="66"/>
      <c r="R310" s="66"/>
      <c r="S310" s="66"/>
      <c r="T310" s="66"/>
      <c r="U310" s="66"/>
      <c r="V310" s="66"/>
      <c r="W310" s="66"/>
      <c r="X310" s="66"/>
      <c r="Y310" s="66"/>
      <c r="Z310" s="66"/>
      <c r="AA310" s="66"/>
      <c r="AB310" s="66"/>
      <c r="AC310" s="66"/>
      <c r="AD310" s="66"/>
      <c r="AE310" s="66"/>
      <c r="AF310" s="66"/>
      <c r="AG310" s="66"/>
      <c r="AH310" s="116">
        <f>SUM(ExpenseData[[#This Row],[DC1]:[DC17]])-ExpenseData[[#This Row],[NOFA Total Project Cost (Claim Amount)]]</f>
        <v>0</v>
      </c>
      <c r="AI310" s="67"/>
      <c r="AJ310" s="67"/>
      <c r="AK310" s="67"/>
      <c r="AL310" s="67"/>
      <c r="AM310" s="68"/>
      <c r="AN310" s="47"/>
    </row>
    <row r="311" spans="2:40" x14ac:dyDescent="0.25">
      <c r="B311" s="61">
        <v>303</v>
      </c>
      <c r="C311" s="62"/>
      <c r="D311" s="62"/>
      <c r="E311" s="63"/>
      <c r="F311" s="64"/>
      <c r="G311" s="65"/>
      <c r="H311" s="66"/>
      <c r="I311" s="115">
        <f>SUM(ExpenseData[[#This Row],[DC1]:[DC17]])</f>
        <v>0</v>
      </c>
      <c r="J311" s="117">
        <f>ExpenseData[[#This Row],[NOFA Total Project Cost (Claim Amount)]]</f>
        <v>0</v>
      </c>
      <c r="K311" s="66"/>
      <c r="L311" s="66"/>
      <c r="M311" s="66"/>
      <c r="N311" s="66"/>
      <c r="O311" s="66"/>
      <c r="P311" s="66"/>
      <c r="Q311" s="66"/>
      <c r="R311" s="66"/>
      <c r="S311" s="66"/>
      <c r="T311" s="66"/>
      <c r="U311" s="66"/>
      <c r="V311" s="66"/>
      <c r="W311" s="66"/>
      <c r="X311" s="66"/>
      <c r="Y311" s="66"/>
      <c r="Z311" s="66"/>
      <c r="AA311" s="66"/>
      <c r="AB311" s="66"/>
      <c r="AC311" s="66"/>
      <c r="AD311" s="66"/>
      <c r="AE311" s="66"/>
      <c r="AF311" s="66"/>
      <c r="AG311" s="66"/>
      <c r="AH311" s="116">
        <f>SUM(ExpenseData[[#This Row],[DC1]:[DC17]])-ExpenseData[[#This Row],[NOFA Total Project Cost (Claim Amount)]]</f>
        <v>0</v>
      </c>
      <c r="AI311" s="67"/>
      <c r="AJ311" s="67"/>
      <c r="AK311" s="67"/>
      <c r="AL311" s="67"/>
      <c r="AM311" s="68"/>
      <c r="AN311" s="47"/>
    </row>
    <row r="312" spans="2:40" x14ac:dyDescent="0.25">
      <c r="B312" s="69">
        <v>304</v>
      </c>
      <c r="C312" s="62"/>
      <c r="D312" s="62"/>
      <c r="E312" s="63"/>
      <c r="F312" s="64"/>
      <c r="G312" s="65"/>
      <c r="H312" s="66"/>
      <c r="I312" s="115">
        <f>SUM(ExpenseData[[#This Row],[DC1]:[DC17]])</f>
        <v>0</v>
      </c>
      <c r="J312" s="117">
        <f>ExpenseData[[#This Row],[NOFA Total Project Cost (Claim Amount)]]</f>
        <v>0</v>
      </c>
      <c r="K312" s="66"/>
      <c r="L312" s="66"/>
      <c r="M312" s="66"/>
      <c r="N312" s="66"/>
      <c r="O312" s="66"/>
      <c r="P312" s="66"/>
      <c r="Q312" s="66"/>
      <c r="R312" s="66"/>
      <c r="S312" s="66"/>
      <c r="T312" s="66"/>
      <c r="U312" s="66"/>
      <c r="V312" s="66"/>
      <c r="W312" s="66"/>
      <c r="X312" s="66"/>
      <c r="Y312" s="66"/>
      <c r="Z312" s="66"/>
      <c r="AA312" s="66"/>
      <c r="AB312" s="66"/>
      <c r="AC312" s="66"/>
      <c r="AD312" s="66"/>
      <c r="AE312" s="66"/>
      <c r="AF312" s="66"/>
      <c r="AG312" s="66"/>
      <c r="AH312" s="116">
        <f>SUM(ExpenseData[[#This Row],[DC1]:[DC17]])-ExpenseData[[#This Row],[NOFA Total Project Cost (Claim Amount)]]</f>
        <v>0</v>
      </c>
      <c r="AI312" s="67"/>
      <c r="AJ312" s="67"/>
      <c r="AK312" s="67"/>
      <c r="AL312" s="67"/>
      <c r="AM312" s="68"/>
      <c r="AN312" s="47"/>
    </row>
    <row r="313" spans="2:40" x14ac:dyDescent="0.25">
      <c r="B313" s="61">
        <v>305</v>
      </c>
      <c r="C313" s="62"/>
      <c r="D313" s="62"/>
      <c r="E313" s="63"/>
      <c r="F313" s="64"/>
      <c r="G313" s="65"/>
      <c r="H313" s="66"/>
      <c r="I313" s="115">
        <f>SUM(ExpenseData[[#This Row],[DC1]:[DC17]])</f>
        <v>0</v>
      </c>
      <c r="J313" s="117">
        <f>ExpenseData[[#This Row],[NOFA Total Project Cost (Claim Amount)]]</f>
        <v>0</v>
      </c>
      <c r="K313" s="66"/>
      <c r="L313" s="66"/>
      <c r="M313" s="66"/>
      <c r="N313" s="66"/>
      <c r="O313" s="66"/>
      <c r="P313" s="66"/>
      <c r="Q313" s="66"/>
      <c r="R313" s="66"/>
      <c r="S313" s="66"/>
      <c r="T313" s="66"/>
      <c r="U313" s="66"/>
      <c r="V313" s="66"/>
      <c r="W313" s="66"/>
      <c r="X313" s="66"/>
      <c r="Y313" s="66"/>
      <c r="Z313" s="66"/>
      <c r="AA313" s="66"/>
      <c r="AB313" s="66"/>
      <c r="AC313" s="66"/>
      <c r="AD313" s="66"/>
      <c r="AE313" s="66"/>
      <c r="AF313" s="66"/>
      <c r="AG313" s="66"/>
      <c r="AH313" s="116">
        <f>SUM(ExpenseData[[#This Row],[DC1]:[DC17]])-ExpenseData[[#This Row],[NOFA Total Project Cost (Claim Amount)]]</f>
        <v>0</v>
      </c>
      <c r="AI313" s="67"/>
      <c r="AJ313" s="67"/>
      <c r="AK313" s="67"/>
      <c r="AL313" s="67"/>
      <c r="AM313" s="68"/>
      <c r="AN313" s="47"/>
    </row>
    <row r="314" spans="2:40" x14ac:dyDescent="0.25">
      <c r="B314" s="69">
        <v>306</v>
      </c>
      <c r="C314" s="62"/>
      <c r="D314" s="62"/>
      <c r="E314" s="63"/>
      <c r="F314" s="64"/>
      <c r="G314" s="65"/>
      <c r="H314" s="66"/>
      <c r="I314" s="115">
        <f>SUM(ExpenseData[[#This Row],[DC1]:[DC17]])</f>
        <v>0</v>
      </c>
      <c r="J314" s="117">
        <f>ExpenseData[[#This Row],[NOFA Total Project Cost (Claim Amount)]]</f>
        <v>0</v>
      </c>
      <c r="K314" s="66"/>
      <c r="L314" s="66"/>
      <c r="M314" s="66"/>
      <c r="N314" s="66"/>
      <c r="O314" s="66"/>
      <c r="P314" s="66"/>
      <c r="Q314" s="66"/>
      <c r="R314" s="66"/>
      <c r="S314" s="66"/>
      <c r="T314" s="66"/>
      <c r="U314" s="66"/>
      <c r="V314" s="66"/>
      <c r="W314" s="66"/>
      <c r="X314" s="66"/>
      <c r="Y314" s="66"/>
      <c r="Z314" s="66"/>
      <c r="AA314" s="66"/>
      <c r="AB314" s="66"/>
      <c r="AC314" s="66"/>
      <c r="AD314" s="66"/>
      <c r="AE314" s="66"/>
      <c r="AF314" s="66"/>
      <c r="AG314" s="66"/>
      <c r="AH314" s="116">
        <f>SUM(ExpenseData[[#This Row],[DC1]:[DC17]])-ExpenseData[[#This Row],[NOFA Total Project Cost (Claim Amount)]]</f>
        <v>0</v>
      </c>
      <c r="AI314" s="67"/>
      <c r="AJ314" s="67"/>
      <c r="AK314" s="67"/>
      <c r="AL314" s="67"/>
      <c r="AM314" s="68"/>
      <c r="AN314" s="47"/>
    </row>
    <row r="315" spans="2:40" x14ac:dyDescent="0.25">
      <c r="B315" s="61">
        <v>307</v>
      </c>
      <c r="C315" s="62"/>
      <c r="D315" s="62"/>
      <c r="E315" s="63"/>
      <c r="F315" s="64"/>
      <c r="G315" s="65"/>
      <c r="H315" s="66"/>
      <c r="I315" s="115">
        <f>SUM(ExpenseData[[#This Row],[DC1]:[DC17]])</f>
        <v>0</v>
      </c>
      <c r="J315" s="117">
        <f>ExpenseData[[#This Row],[NOFA Total Project Cost (Claim Amount)]]</f>
        <v>0</v>
      </c>
      <c r="K315" s="66"/>
      <c r="L315" s="66"/>
      <c r="M315" s="66"/>
      <c r="N315" s="66"/>
      <c r="O315" s="66"/>
      <c r="P315" s="66"/>
      <c r="Q315" s="66"/>
      <c r="R315" s="66"/>
      <c r="S315" s="66"/>
      <c r="T315" s="66"/>
      <c r="U315" s="66"/>
      <c r="V315" s="66"/>
      <c r="W315" s="66"/>
      <c r="X315" s="66"/>
      <c r="Y315" s="66"/>
      <c r="Z315" s="66"/>
      <c r="AA315" s="66"/>
      <c r="AB315" s="66"/>
      <c r="AC315" s="66"/>
      <c r="AD315" s="66"/>
      <c r="AE315" s="66"/>
      <c r="AF315" s="66"/>
      <c r="AG315" s="66"/>
      <c r="AH315" s="116">
        <f>SUM(ExpenseData[[#This Row],[DC1]:[DC17]])-ExpenseData[[#This Row],[NOFA Total Project Cost (Claim Amount)]]</f>
        <v>0</v>
      </c>
      <c r="AI315" s="67"/>
      <c r="AJ315" s="67"/>
      <c r="AK315" s="67"/>
      <c r="AL315" s="67"/>
      <c r="AM315" s="68"/>
      <c r="AN315" s="47"/>
    </row>
    <row r="316" spans="2:40" x14ac:dyDescent="0.25">
      <c r="B316" s="69">
        <v>308</v>
      </c>
      <c r="C316" s="62"/>
      <c r="D316" s="62"/>
      <c r="E316" s="63"/>
      <c r="F316" s="64"/>
      <c r="G316" s="65"/>
      <c r="H316" s="66"/>
      <c r="I316" s="115">
        <f>SUM(ExpenseData[[#This Row],[DC1]:[DC17]])</f>
        <v>0</v>
      </c>
      <c r="J316" s="117">
        <f>ExpenseData[[#This Row],[NOFA Total Project Cost (Claim Amount)]]</f>
        <v>0</v>
      </c>
      <c r="K316" s="66"/>
      <c r="L316" s="66"/>
      <c r="M316" s="66"/>
      <c r="N316" s="66"/>
      <c r="O316" s="66"/>
      <c r="P316" s="66"/>
      <c r="Q316" s="66"/>
      <c r="R316" s="66"/>
      <c r="S316" s="66"/>
      <c r="T316" s="66"/>
      <c r="U316" s="66"/>
      <c r="V316" s="66"/>
      <c r="W316" s="66"/>
      <c r="X316" s="66"/>
      <c r="Y316" s="66"/>
      <c r="Z316" s="66"/>
      <c r="AA316" s="66"/>
      <c r="AB316" s="66"/>
      <c r="AC316" s="66"/>
      <c r="AD316" s="66"/>
      <c r="AE316" s="66"/>
      <c r="AF316" s="66"/>
      <c r="AG316" s="66"/>
      <c r="AH316" s="116">
        <f>SUM(ExpenseData[[#This Row],[DC1]:[DC17]])-ExpenseData[[#This Row],[NOFA Total Project Cost (Claim Amount)]]</f>
        <v>0</v>
      </c>
      <c r="AI316" s="67"/>
      <c r="AJ316" s="67"/>
      <c r="AK316" s="67"/>
      <c r="AL316" s="67"/>
      <c r="AM316" s="68"/>
      <c r="AN316" s="47"/>
    </row>
    <row r="317" spans="2:40" x14ac:dyDescent="0.25">
      <c r="B317" s="61">
        <v>309</v>
      </c>
      <c r="C317" s="62"/>
      <c r="D317" s="62"/>
      <c r="E317" s="63"/>
      <c r="F317" s="64"/>
      <c r="G317" s="65"/>
      <c r="H317" s="66"/>
      <c r="I317" s="115">
        <f>SUM(ExpenseData[[#This Row],[DC1]:[DC17]])</f>
        <v>0</v>
      </c>
      <c r="J317" s="117">
        <f>ExpenseData[[#This Row],[NOFA Total Project Cost (Claim Amount)]]</f>
        <v>0</v>
      </c>
      <c r="K317" s="66"/>
      <c r="L317" s="66"/>
      <c r="M317" s="66"/>
      <c r="N317" s="66"/>
      <c r="O317" s="66"/>
      <c r="P317" s="66"/>
      <c r="Q317" s="66"/>
      <c r="R317" s="66"/>
      <c r="S317" s="66"/>
      <c r="T317" s="66"/>
      <c r="U317" s="66"/>
      <c r="V317" s="66"/>
      <c r="W317" s="66"/>
      <c r="X317" s="66"/>
      <c r="Y317" s="66"/>
      <c r="Z317" s="66"/>
      <c r="AA317" s="66"/>
      <c r="AB317" s="66"/>
      <c r="AC317" s="66"/>
      <c r="AD317" s="66"/>
      <c r="AE317" s="66"/>
      <c r="AF317" s="66"/>
      <c r="AG317" s="66"/>
      <c r="AH317" s="116">
        <f>SUM(ExpenseData[[#This Row],[DC1]:[DC17]])-ExpenseData[[#This Row],[NOFA Total Project Cost (Claim Amount)]]</f>
        <v>0</v>
      </c>
      <c r="AI317" s="67"/>
      <c r="AJ317" s="67"/>
      <c r="AK317" s="67"/>
      <c r="AL317" s="67"/>
      <c r="AM317" s="68"/>
      <c r="AN317" s="47"/>
    </row>
    <row r="318" spans="2:40" x14ac:dyDescent="0.25">
      <c r="B318" s="69">
        <v>310</v>
      </c>
      <c r="C318" s="62"/>
      <c r="D318" s="62"/>
      <c r="E318" s="63"/>
      <c r="F318" s="64"/>
      <c r="G318" s="65"/>
      <c r="H318" s="66"/>
      <c r="I318" s="115">
        <f>SUM(ExpenseData[[#This Row],[DC1]:[DC17]])</f>
        <v>0</v>
      </c>
      <c r="J318" s="117">
        <f>ExpenseData[[#This Row],[NOFA Total Project Cost (Claim Amount)]]</f>
        <v>0</v>
      </c>
      <c r="K318" s="66"/>
      <c r="L318" s="66"/>
      <c r="M318" s="66"/>
      <c r="N318" s="66"/>
      <c r="O318" s="66"/>
      <c r="P318" s="66"/>
      <c r="Q318" s="66"/>
      <c r="R318" s="66"/>
      <c r="S318" s="66"/>
      <c r="T318" s="66"/>
      <c r="U318" s="66"/>
      <c r="V318" s="66"/>
      <c r="W318" s="66"/>
      <c r="X318" s="66"/>
      <c r="Y318" s="66"/>
      <c r="Z318" s="66"/>
      <c r="AA318" s="66"/>
      <c r="AB318" s="66"/>
      <c r="AC318" s="66"/>
      <c r="AD318" s="66"/>
      <c r="AE318" s="66"/>
      <c r="AF318" s="66"/>
      <c r="AG318" s="66"/>
      <c r="AH318" s="116">
        <f>SUM(ExpenseData[[#This Row],[DC1]:[DC17]])-ExpenseData[[#This Row],[NOFA Total Project Cost (Claim Amount)]]</f>
        <v>0</v>
      </c>
      <c r="AI318" s="67"/>
      <c r="AJ318" s="67"/>
      <c r="AK318" s="67"/>
      <c r="AL318" s="67"/>
      <c r="AM318" s="68"/>
      <c r="AN318" s="47"/>
    </row>
    <row r="319" spans="2:40" x14ac:dyDescent="0.25">
      <c r="B319" s="61">
        <v>311</v>
      </c>
      <c r="C319" s="62"/>
      <c r="D319" s="62"/>
      <c r="E319" s="63"/>
      <c r="F319" s="64"/>
      <c r="G319" s="65"/>
      <c r="H319" s="66"/>
      <c r="I319" s="115">
        <f>SUM(ExpenseData[[#This Row],[DC1]:[DC17]])</f>
        <v>0</v>
      </c>
      <c r="J319" s="117">
        <f>ExpenseData[[#This Row],[NOFA Total Project Cost (Claim Amount)]]</f>
        <v>0</v>
      </c>
      <c r="K319" s="66"/>
      <c r="L319" s="66"/>
      <c r="M319" s="66"/>
      <c r="N319" s="66"/>
      <c r="O319" s="66"/>
      <c r="P319" s="66"/>
      <c r="Q319" s="66"/>
      <c r="R319" s="66"/>
      <c r="S319" s="66"/>
      <c r="T319" s="66"/>
      <c r="U319" s="66"/>
      <c r="V319" s="66"/>
      <c r="W319" s="66"/>
      <c r="X319" s="66"/>
      <c r="Y319" s="66"/>
      <c r="Z319" s="66"/>
      <c r="AA319" s="66"/>
      <c r="AB319" s="66"/>
      <c r="AC319" s="66"/>
      <c r="AD319" s="66"/>
      <c r="AE319" s="66"/>
      <c r="AF319" s="66"/>
      <c r="AG319" s="66"/>
      <c r="AH319" s="116">
        <f>SUM(ExpenseData[[#This Row],[DC1]:[DC17]])-ExpenseData[[#This Row],[NOFA Total Project Cost (Claim Amount)]]</f>
        <v>0</v>
      </c>
      <c r="AI319" s="67"/>
      <c r="AJ319" s="67"/>
      <c r="AK319" s="67"/>
      <c r="AL319" s="67"/>
      <c r="AM319" s="68"/>
      <c r="AN319" s="47"/>
    </row>
    <row r="320" spans="2:40" x14ac:dyDescent="0.25">
      <c r="B320" s="69">
        <v>312</v>
      </c>
      <c r="C320" s="62"/>
      <c r="D320" s="62"/>
      <c r="E320" s="63"/>
      <c r="F320" s="64"/>
      <c r="G320" s="65"/>
      <c r="H320" s="66"/>
      <c r="I320" s="115">
        <f>SUM(ExpenseData[[#This Row],[DC1]:[DC17]])</f>
        <v>0</v>
      </c>
      <c r="J320" s="117">
        <f>ExpenseData[[#This Row],[NOFA Total Project Cost (Claim Amount)]]</f>
        <v>0</v>
      </c>
      <c r="K320" s="66"/>
      <c r="L320" s="66"/>
      <c r="M320" s="66"/>
      <c r="N320" s="66"/>
      <c r="O320" s="66"/>
      <c r="P320" s="66"/>
      <c r="Q320" s="66"/>
      <c r="R320" s="66"/>
      <c r="S320" s="66"/>
      <c r="T320" s="66"/>
      <c r="U320" s="66"/>
      <c r="V320" s="66"/>
      <c r="W320" s="66"/>
      <c r="X320" s="66"/>
      <c r="Y320" s="66"/>
      <c r="Z320" s="66"/>
      <c r="AA320" s="66"/>
      <c r="AB320" s="66"/>
      <c r="AC320" s="66"/>
      <c r="AD320" s="66"/>
      <c r="AE320" s="66"/>
      <c r="AF320" s="66"/>
      <c r="AG320" s="66"/>
      <c r="AH320" s="116">
        <f>SUM(ExpenseData[[#This Row],[DC1]:[DC17]])-ExpenseData[[#This Row],[NOFA Total Project Cost (Claim Amount)]]</f>
        <v>0</v>
      </c>
      <c r="AI320" s="67"/>
      <c r="AJ320" s="67"/>
      <c r="AK320" s="67"/>
      <c r="AL320" s="67"/>
      <c r="AM320" s="68"/>
      <c r="AN320" s="47"/>
    </row>
    <row r="321" spans="2:40" x14ac:dyDescent="0.25">
      <c r="B321" s="61">
        <v>313</v>
      </c>
      <c r="C321" s="62"/>
      <c r="D321" s="62"/>
      <c r="E321" s="63"/>
      <c r="F321" s="64"/>
      <c r="G321" s="65"/>
      <c r="H321" s="66"/>
      <c r="I321" s="115">
        <f>SUM(ExpenseData[[#This Row],[DC1]:[DC17]])</f>
        <v>0</v>
      </c>
      <c r="J321" s="117">
        <f>ExpenseData[[#This Row],[NOFA Total Project Cost (Claim Amount)]]</f>
        <v>0</v>
      </c>
      <c r="K321" s="66"/>
      <c r="L321" s="66"/>
      <c r="M321" s="66"/>
      <c r="N321" s="66"/>
      <c r="O321" s="66"/>
      <c r="P321" s="66"/>
      <c r="Q321" s="66"/>
      <c r="R321" s="66"/>
      <c r="S321" s="66"/>
      <c r="T321" s="66"/>
      <c r="U321" s="66"/>
      <c r="V321" s="66"/>
      <c r="W321" s="66"/>
      <c r="X321" s="66"/>
      <c r="Y321" s="66"/>
      <c r="Z321" s="66"/>
      <c r="AA321" s="66"/>
      <c r="AB321" s="66"/>
      <c r="AC321" s="66"/>
      <c r="AD321" s="66"/>
      <c r="AE321" s="66"/>
      <c r="AF321" s="66"/>
      <c r="AG321" s="66"/>
      <c r="AH321" s="116">
        <f>SUM(ExpenseData[[#This Row],[DC1]:[DC17]])-ExpenseData[[#This Row],[NOFA Total Project Cost (Claim Amount)]]</f>
        <v>0</v>
      </c>
      <c r="AI321" s="67"/>
      <c r="AJ321" s="67"/>
      <c r="AK321" s="67"/>
      <c r="AL321" s="67"/>
      <c r="AM321" s="68"/>
      <c r="AN321" s="47"/>
    </row>
    <row r="322" spans="2:40" x14ac:dyDescent="0.25">
      <c r="B322" s="69">
        <v>314</v>
      </c>
      <c r="C322" s="62"/>
      <c r="D322" s="62"/>
      <c r="E322" s="63"/>
      <c r="F322" s="64"/>
      <c r="G322" s="65"/>
      <c r="H322" s="66"/>
      <c r="I322" s="115">
        <f>SUM(ExpenseData[[#This Row],[DC1]:[DC17]])</f>
        <v>0</v>
      </c>
      <c r="J322" s="117">
        <f>ExpenseData[[#This Row],[NOFA Total Project Cost (Claim Amount)]]</f>
        <v>0</v>
      </c>
      <c r="K322" s="66"/>
      <c r="L322" s="66"/>
      <c r="M322" s="66"/>
      <c r="N322" s="66"/>
      <c r="O322" s="66"/>
      <c r="P322" s="66"/>
      <c r="Q322" s="66"/>
      <c r="R322" s="66"/>
      <c r="S322" s="66"/>
      <c r="T322" s="66"/>
      <c r="U322" s="66"/>
      <c r="V322" s="66"/>
      <c r="W322" s="66"/>
      <c r="X322" s="66"/>
      <c r="Y322" s="66"/>
      <c r="Z322" s="66"/>
      <c r="AA322" s="66"/>
      <c r="AB322" s="66"/>
      <c r="AC322" s="66"/>
      <c r="AD322" s="66"/>
      <c r="AE322" s="66"/>
      <c r="AF322" s="66"/>
      <c r="AG322" s="66"/>
      <c r="AH322" s="116">
        <f>SUM(ExpenseData[[#This Row],[DC1]:[DC17]])-ExpenseData[[#This Row],[NOFA Total Project Cost (Claim Amount)]]</f>
        <v>0</v>
      </c>
      <c r="AI322" s="67"/>
      <c r="AJ322" s="67"/>
      <c r="AK322" s="67"/>
      <c r="AL322" s="67"/>
      <c r="AM322" s="68"/>
      <c r="AN322" s="47"/>
    </row>
    <row r="323" spans="2:40" x14ac:dyDescent="0.25">
      <c r="B323" s="61">
        <v>315</v>
      </c>
      <c r="C323" s="62"/>
      <c r="D323" s="62"/>
      <c r="E323" s="63"/>
      <c r="F323" s="64"/>
      <c r="G323" s="65"/>
      <c r="H323" s="66"/>
      <c r="I323" s="115">
        <f>SUM(ExpenseData[[#This Row],[DC1]:[DC17]])</f>
        <v>0</v>
      </c>
      <c r="J323" s="117">
        <f>ExpenseData[[#This Row],[NOFA Total Project Cost (Claim Amount)]]</f>
        <v>0</v>
      </c>
      <c r="K323" s="66"/>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116">
        <f>SUM(ExpenseData[[#This Row],[DC1]:[DC17]])-ExpenseData[[#This Row],[NOFA Total Project Cost (Claim Amount)]]</f>
        <v>0</v>
      </c>
      <c r="AI323" s="67"/>
      <c r="AJ323" s="67"/>
      <c r="AK323" s="67"/>
      <c r="AL323" s="67"/>
      <c r="AM323" s="68"/>
      <c r="AN323" s="47"/>
    </row>
    <row r="324" spans="2:40" x14ac:dyDescent="0.25">
      <c r="B324" s="69">
        <v>316</v>
      </c>
      <c r="C324" s="62"/>
      <c r="D324" s="62"/>
      <c r="E324" s="63"/>
      <c r="F324" s="64"/>
      <c r="G324" s="65"/>
      <c r="H324" s="66"/>
      <c r="I324" s="115">
        <f>SUM(ExpenseData[[#This Row],[DC1]:[DC17]])</f>
        <v>0</v>
      </c>
      <c r="J324" s="117">
        <f>ExpenseData[[#This Row],[NOFA Total Project Cost (Claim Amount)]]</f>
        <v>0</v>
      </c>
      <c r="K324" s="66"/>
      <c r="L324" s="66"/>
      <c r="M324" s="66"/>
      <c r="N324" s="66"/>
      <c r="O324" s="66"/>
      <c r="P324" s="66"/>
      <c r="Q324" s="66"/>
      <c r="R324" s="66"/>
      <c r="S324" s="66"/>
      <c r="T324" s="66"/>
      <c r="U324" s="66"/>
      <c r="V324" s="66"/>
      <c r="W324" s="66"/>
      <c r="X324" s="66"/>
      <c r="Y324" s="66"/>
      <c r="Z324" s="66"/>
      <c r="AA324" s="66"/>
      <c r="AB324" s="66"/>
      <c r="AC324" s="66"/>
      <c r="AD324" s="66"/>
      <c r="AE324" s="66"/>
      <c r="AF324" s="66"/>
      <c r="AG324" s="66"/>
      <c r="AH324" s="116">
        <f>SUM(ExpenseData[[#This Row],[DC1]:[DC17]])-ExpenseData[[#This Row],[NOFA Total Project Cost (Claim Amount)]]</f>
        <v>0</v>
      </c>
      <c r="AI324" s="67"/>
      <c r="AJ324" s="67"/>
      <c r="AK324" s="67"/>
      <c r="AL324" s="67"/>
      <c r="AM324" s="68"/>
      <c r="AN324" s="47"/>
    </row>
    <row r="325" spans="2:40" x14ac:dyDescent="0.25">
      <c r="B325" s="61">
        <v>317</v>
      </c>
      <c r="C325" s="62"/>
      <c r="D325" s="62"/>
      <c r="E325" s="63"/>
      <c r="F325" s="64"/>
      <c r="G325" s="65"/>
      <c r="H325" s="66"/>
      <c r="I325" s="115">
        <f>SUM(ExpenseData[[#This Row],[DC1]:[DC17]])</f>
        <v>0</v>
      </c>
      <c r="J325" s="117">
        <f>ExpenseData[[#This Row],[NOFA Total Project Cost (Claim Amount)]]</f>
        <v>0</v>
      </c>
      <c r="K325" s="66"/>
      <c r="L325" s="66"/>
      <c r="M325" s="66"/>
      <c r="N325" s="66"/>
      <c r="O325" s="66"/>
      <c r="P325" s="66"/>
      <c r="Q325" s="66"/>
      <c r="R325" s="66"/>
      <c r="S325" s="66"/>
      <c r="T325" s="66"/>
      <c r="U325" s="66"/>
      <c r="V325" s="66"/>
      <c r="W325" s="66"/>
      <c r="X325" s="66"/>
      <c r="Y325" s="66"/>
      <c r="Z325" s="66"/>
      <c r="AA325" s="66"/>
      <c r="AB325" s="66"/>
      <c r="AC325" s="66"/>
      <c r="AD325" s="66"/>
      <c r="AE325" s="66"/>
      <c r="AF325" s="66"/>
      <c r="AG325" s="66"/>
      <c r="AH325" s="116">
        <f>SUM(ExpenseData[[#This Row],[DC1]:[DC17]])-ExpenseData[[#This Row],[NOFA Total Project Cost (Claim Amount)]]</f>
        <v>0</v>
      </c>
      <c r="AI325" s="67"/>
      <c r="AJ325" s="67"/>
      <c r="AK325" s="67"/>
      <c r="AL325" s="67"/>
      <c r="AM325" s="68"/>
      <c r="AN325" s="47"/>
    </row>
    <row r="326" spans="2:40" x14ac:dyDescent="0.25">
      <c r="B326" s="69">
        <v>318</v>
      </c>
      <c r="C326" s="62"/>
      <c r="D326" s="62"/>
      <c r="E326" s="63"/>
      <c r="F326" s="64"/>
      <c r="G326" s="65"/>
      <c r="H326" s="66"/>
      <c r="I326" s="115">
        <f>SUM(ExpenseData[[#This Row],[DC1]:[DC17]])</f>
        <v>0</v>
      </c>
      <c r="J326" s="117">
        <f>ExpenseData[[#This Row],[NOFA Total Project Cost (Claim Amount)]]</f>
        <v>0</v>
      </c>
      <c r="K326" s="66"/>
      <c r="L326" s="66"/>
      <c r="M326" s="66"/>
      <c r="N326" s="66"/>
      <c r="O326" s="66"/>
      <c r="P326" s="66"/>
      <c r="Q326" s="66"/>
      <c r="R326" s="66"/>
      <c r="S326" s="66"/>
      <c r="T326" s="66"/>
      <c r="U326" s="66"/>
      <c r="V326" s="66"/>
      <c r="W326" s="66"/>
      <c r="X326" s="66"/>
      <c r="Y326" s="66"/>
      <c r="Z326" s="66"/>
      <c r="AA326" s="66"/>
      <c r="AB326" s="66"/>
      <c r="AC326" s="66"/>
      <c r="AD326" s="66"/>
      <c r="AE326" s="66"/>
      <c r="AF326" s="66"/>
      <c r="AG326" s="66"/>
      <c r="AH326" s="116">
        <f>SUM(ExpenseData[[#This Row],[DC1]:[DC17]])-ExpenseData[[#This Row],[NOFA Total Project Cost (Claim Amount)]]</f>
        <v>0</v>
      </c>
      <c r="AI326" s="67"/>
      <c r="AJ326" s="67"/>
      <c r="AK326" s="67"/>
      <c r="AL326" s="67"/>
      <c r="AM326" s="68"/>
      <c r="AN326" s="47"/>
    </row>
    <row r="327" spans="2:40" x14ac:dyDescent="0.25">
      <c r="B327" s="61">
        <v>319</v>
      </c>
      <c r="C327" s="62"/>
      <c r="D327" s="62"/>
      <c r="E327" s="63"/>
      <c r="F327" s="64"/>
      <c r="G327" s="65"/>
      <c r="H327" s="66"/>
      <c r="I327" s="115">
        <f>SUM(ExpenseData[[#This Row],[DC1]:[DC17]])</f>
        <v>0</v>
      </c>
      <c r="J327" s="117">
        <f>ExpenseData[[#This Row],[NOFA Total Project Cost (Claim Amount)]]</f>
        <v>0</v>
      </c>
      <c r="K327" s="66"/>
      <c r="L327" s="66"/>
      <c r="M327" s="66"/>
      <c r="N327" s="66"/>
      <c r="O327" s="66"/>
      <c r="P327" s="66"/>
      <c r="Q327" s="66"/>
      <c r="R327" s="66"/>
      <c r="S327" s="66"/>
      <c r="T327" s="66"/>
      <c r="U327" s="66"/>
      <c r="V327" s="66"/>
      <c r="W327" s="66"/>
      <c r="X327" s="66"/>
      <c r="Y327" s="66"/>
      <c r="Z327" s="66"/>
      <c r="AA327" s="66"/>
      <c r="AB327" s="66"/>
      <c r="AC327" s="66"/>
      <c r="AD327" s="66"/>
      <c r="AE327" s="66"/>
      <c r="AF327" s="66"/>
      <c r="AG327" s="66"/>
      <c r="AH327" s="116">
        <f>SUM(ExpenseData[[#This Row],[DC1]:[DC17]])-ExpenseData[[#This Row],[NOFA Total Project Cost (Claim Amount)]]</f>
        <v>0</v>
      </c>
      <c r="AI327" s="67"/>
      <c r="AJ327" s="67"/>
      <c r="AK327" s="67"/>
      <c r="AL327" s="67"/>
      <c r="AM327" s="68"/>
      <c r="AN327" s="47"/>
    </row>
    <row r="328" spans="2:40" x14ac:dyDescent="0.25">
      <c r="B328" s="69">
        <v>320</v>
      </c>
      <c r="C328" s="62"/>
      <c r="D328" s="62"/>
      <c r="E328" s="63"/>
      <c r="F328" s="64"/>
      <c r="G328" s="65"/>
      <c r="H328" s="66"/>
      <c r="I328" s="115">
        <f>SUM(ExpenseData[[#This Row],[DC1]:[DC17]])</f>
        <v>0</v>
      </c>
      <c r="J328" s="117">
        <f>ExpenseData[[#This Row],[NOFA Total Project Cost (Claim Amount)]]</f>
        <v>0</v>
      </c>
      <c r="K328" s="66"/>
      <c r="L328" s="66"/>
      <c r="M328" s="66"/>
      <c r="N328" s="66"/>
      <c r="O328" s="66"/>
      <c r="P328" s="66"/>
      <c r="Q328" s="66"/>
      <c r="R328" s="66"/>
      <c r="S328" s="66"/>
      <c r="T328" s="66"/>
      <c r="U328" s="66"/>
      <c r="V328" s="66"/>
      <c r="W328" s="66"/>
      <c r="X328" s="66"/>
      <c r="Y328" s="66"/>
      <c r="Z328" s="66"/>
      <c r="AA328" s="66"/>
      <c r="AB328" s="66"/>
      <c r="AC328" s="66"/>
      <c r="AD328" s="66"/>
      <c r="AE328" s="66"/>
      <c r="AF328" s="66"/>
      <c r="AG328" s="66"/>
      <c r="AH328" s="116">
        <f>SUM(ExpenseData[[#This Row],[DC1]:[DC17]])-ExpenseData[[#This Row],[NOFA Total Project Cost (Claim Amount)]]</f>
        <v>0</v>
      </c>
      <c r="AI328" s="67"/>
      <c r="AJ328" s="67"/>
      <c r="AK328" s="67"/>
      <c r="AL328" s="67"/>
      <c r="AM328" s="68"/>
      <c r="AN328" s="47"/>
    </row>
    <row r="329" spans="2:40" x14ac:dyDescent="0.25">
      <c r="B329" s="61">
        <v>321</v>
      </c>
      <c r="C329" s="62"/>
      <c r="D329" s="62"/>
      <c r="E329" s="63"/>
      <c r="F329" s="64"/>
      <c r="G329" s="65"/>
      <c r="H329" s="66"/>
      <c r="I329" s="115">
        <f>SUM(ExpenseData[[#This Row],[DC1]:[DC17]])</f>
        <v>0</v>
      </c>
      <c r="J329" s="117">
        <f>ExpenseData[[#This Row],[NOFA Total Project Cost (Claim Amount)]]</f>
        <v>0</v>
      </c>
      <c r="K329" s="66"/>
      <c r="L329" s="66"/>
      <c r="M329" s="66"/>
      <c r="N329" s="66"/>
      <c r="O329" s="66"/>
      <c r="P329" s="66"/>
      <c r="Q329" s="66"/>
      <c r="R329" s="66"/>
      <c r="S329" s="66"/>
      <c r="T329" s="66"/>
      <c r="U329" s="66"/>
      <c r="V329" s="66"/>
      <c r="W329" s="66"/>
      <c r="X329" s="66"/>
      <c r="Y329" s="66"/>
      <c r="Z329" s="66"/>
      <c r="AA329" s="66"/>
      <c r="AB329" s="66"/>
      <c r="AC329" s="66"/>
      <c r="AD329" s="66"/>
      <c r="AE329" s="66"/>
      <c r="AF329" s="66"/>
      <c r="AG329" s="66"/>
      <c r="AH329" s="116">
        <f>SUM(ExpenseData[[#This Row],[DC1]:[DC17]])-ExpenseData[[#This Row],[NOFA Total Project Cost (Claim Amount)]]</f>
        <v>0</v>
      </c>
      <c r="AI329" s="67"/>
      <c r="AJ329" s="67"/>
      <c r="AK329" s="67"/>
      <c r="AL329" s="67"/>
      <c r="AM329" s="68"/>
      <c r="AN329" s="47"/>
    </row>
    <row r="330" spans="2:40" x14ac:dyDescent="0.25">
      <c r="B330" s="69">
        <v>322</v>
      </c>
      <c r="C330" s="62"/>
      <c r="D330" s="62"/>
      <c r="E330" s="63"/>
      <c r="F330" s="64"/>
      <c r="G330" s="65"/>
      <c r="H330" s="66"/>
      <c r="I330" s="115">
        <f>SUM(ExpenseData[[#This Row],[DC1]:[DC17]])</f>
        <v>0</v>
      </c>
      <c r="J330" s="117">
        <f>ExpenseData[[#This Row],[NOFA Total Project Cost (Claim Amount)]]</f>
        <v>0</v>
      </c>
      <c r="K330" s="66"/>
      <c r="L330" s="66"/>
      <c r="M330" s="66"/>
      <c r="N330" s="66"/>
      <c r="O330" s="66"/>
      <c r="P330" s="66"/>
      <c r="Q330" s="66"/>
      <c r="R330" s="66"/>
      <c r="S330" s="66"/>
      <c r="T330" s="66"/>
      <c r="U330" s="66"/>
      <c r="V330" s="66"/>
      <c r="W330" s="66"/>
      <c r="X330" s="66"/>
      <c r="Y330" s="66"/>
      <c r="Z330" s="66"/>
      <c r="AA330" s="66"/>
      <c r="AB330" s="66"/>
      <c r="AC330" s="66"/>
      <c r="AD330" s="66"/>
      <c r="AE330" s="66"/>
      <c r="AF330" s="66"/>
      <c r="AG330" s="66"/>
      <c r="AH330" s="116">
        <f>SUM(ExpenseData[[#This Row],[DC1]:[DC17]])-ExpenseData[[#This Row],[NOFA Total Project Cost (Claim Amount)]]</f>
        <v>0</v>
      </c>
      <c r="AI330" s="67"/>
      <c r="AJ330" s="67"/>
      <c r="AK330" s="67"/>
      <c r="AL330" s="67"/>
      <c r="AM330" s="68"/>
      <c r="AN330" s="47"/>
    </row>
    <row r="331" spans="2:40" x14ac:dyDescent="0.25">
      <c r="B331" s="61">
        <v>323</v>
      </c>
      <c r="C331" s="62"/>
      <c r="D331" s="62"/>
      <c r="E331" s="63"/>
      <c r="F331" s="64"/>
      <c r="G331" s="65"/>
      <c r="H331" s="66"/>
      <c r="I331" s="115">
        <f>SUM(ExpenseData[[#This Row],[DC1]:[DC17]])</f>
        <v>0</v>
      </c>
      <c r="J331" s="117">
        <f>ExpenseData[[#This Row],[NOFA Total Project Cost (Claim Amount)]]</f>
        <v>0</v>
      </c>
      <c r="K331" s="66"/>
      <c r="L331" s="66"/>
      <c r="M331" s="66"/>
      <c r="N331" s="66"/>
      <c r="O331" s="66"/>
      <c r="P331" s="66"/>
      <c r="Q331" s="66"/>
      <c r="R331" s="66"/>
      <c r="S331" s="66"/>
      <c r="T331" s="66"/>
      <c r="U331" s="66"/>
      <c r="V331" s="66"/>
      <c r="W331" s="66"/>
      <c r="X331" s="66"/>
      <c r="Y331" s="66"/>
      <c r="Z331" s="66"/>
      <c r="AA331" s="66"/>
      <c r="AB331" s="66"/>
      <c r="AC331" s="66"/>
      <c r="AD331" s="66"/>
      <c r="AE331" s="66"/>
      <c r="AF331" s="66"/>
      <c r="AG331" s="66"/>
      <c r="AH331" s="116">
        <f>SUM(ExpenseData[[#This Row],[DC1]:[DC17]])-ExpenseData[[#This Row],[NOFA Total Project Cost (Claim Amount)]]</f>
        <v>0</v>
      </c>
      <c r="AI331" s="67"/>
      <c r="AJ331" s="67"/>
      <c r="AK331" s="67"/>
      <c r="AL331" s="67"/>
      <c r="AM331" s="68"/>
      <c r="AN331" s="47"/>
    </row>
    <row r="332" spans="2:40" x14ac:dyDescent="0.25">
      <c r="B332" s="69">
        <v>324</v>
      </c>
      <c r="C332" s="62"/>
      <c r="D332" s="62"/>
      <c r="E332" s="63"/>
      <c r="F332" s="64"/>
      <c r="G332" s="65"/>
      <c r="H332" s="66"/>
      <c r="I332" s="115">
        <f>SUM(ExpenseData[[#This Row],[DC1]:[DC17]])</f>
        <v>0</v>
      </c>
      <c r="J332" s="117">
        <f>ExpenseData[[#This Row],[NOFA Total Project Cost (Claim Amount)]]</f>
        <v>0</v>
      </c>
      <c r="K332" s="66"/>
      <c r="L332" s="66"/>
      <c r="M332" s="66"/>
      <c r="N332" s="66"/>
      <c r="O332" s="66"/>
      <c r="P332" s="66"/>
      <c r="Q332" s="66"/>
      <c r="R332" s="66"/>
      <c r="S332" s="66"/>
      <c r="T332" s="66"/>
      <c r="U332" s="66"/>
      <c r="V332" s="66"/>
      <c r="W332" s="66"/>
      <c r="X332" s="66"/>
      <c r="Y332" s="66"/>
      <c r="Z332" s="66"/>
      <c r="AA332" s="66"/>
      <c r="AB332" s="66"/>
      <c r="AC332" s="66"/>
      <c r="AD332" s="66"/>
      <c r="AE332" s="66"/>
      <c r="AF332" s="66"/>
      <c r="AG332" s="66"/>
      <c r="AH332" s="116">
        <f>SUM(ExpenseData[[#This Row],[DC1]:[DC17]])-ExpenseData[[#This Row],[NOFA Total Project Cost (Claim Amount)]]</f>
        <v>0</v>
      </c>
      <c r="AI332" s="67"/>
      <c r="AJ332" s="67"/>
      <c r="AK332" s="67"/>
      <c r="AL332" s="67"/>
      <c r="AM332" s="68"/>
      <c r="AN332" s="47"/>
    </row>
    <row r="333" spans="2:40" x14ac:dyDescent="0.25">
      <c r="B333" s="61">
        <v>325</v>
      </c>
      <c r="C333" s="62"/>
      <c r="D333" s="62"/>
      <c r="E333" s="63"/>
      <c r="F333" s="64"/>
      <c r="G333" s="65"/>
      <c r="H333" s="66"/>
      <c r="I333" s="115">
        <f>SUM(ExpenseData[[#This Row],[DC1]:[DC17]])</f>
        <v>0</v>
      </c>
      <c r="J333" s="117">
        <f>ExpenseData[[#This Row],[NOFA Total Project Cost (Claim Amount)]]</f>
        <v>0</v>
      </c>
      <c r="K333" s="66"/>
      <c r="L333" s="66"/>
      <c r="M333" s="66"/>
      <c r="N333" s="66"/>
      <c r="O333" s="66"/>
      <c r="P333" s="66"/>
      <c r="Q333" s="66"/>
      <c r="R333" s="66"/>
      <c r="S333" s="66"/>
      <c r="T333" s="66"/>
      <c r="U333" s="66"/>
      <c r="V333" s="66"/>
      <c r="W333" s="66"/>
      <c r="X333" s="66"/>
      <c r="Y333" s="66"/>
      <c r="Z333" s="66"/>
      <c r="AA333" s="66"/>
      <c r="AB333" s="66"/>
      <c r="AC333" s="66"/>
      <c r="AD333" s="66"/>
      <c r="AE333" s="66"/>
      <c r="AF333" s="66"/>
      <c r="AG333" s="66"/>
      <c r="AH333" s="116">
        <f>SUM(ExpenseData[[#This Row],[DC1]:[DC17]])-ExpenseData[[#This Row],[NOFA Total Project Cost (Claim Amount)]]</f>
        <v>0</v>
      </c>
      <c r="AI333" s="67"/>
      <c r="AJ333" s="67"/>
      <c r="AK333" s="67"/>
      <c r="AL333" s="67"/>
      <c r="AM333" s="68"/>
      <c r="AN333" s="47"/>
    </row>
    <row r="334" spans="2:40" x14ac:dyDescent="0.25">
      <c r="B334" s="69">
        <v>326</v>
      </c>
      <c r="C334" s="62"/>
      <c r="D334" s="62"/>
      <c r="E334" s="63"/>
      <c r="F334" s="64"/>
      <c r="G334" s="65"/>
      <c r="H334" s="66"/>
      <c r="I334" s="115">
        <f>SUM(ExpenseData[[#This Row],[DC1]:[DC17]])</f>
        <v>0</v>
      </c>
      <c r="J334" s="117">
        <f>ExpenseData[[#This Row],[NOFA Total Project Cost (Claim Amount)]]</f>
        <v>0</v>
      </c>
      <c r="K334" s="66"/>
      <c r="L334" s="66"/>
      <c r="M334" s="66"/>
      <c r="N334" s="66"/>
      <c r="O334" s="66"/>
      <c r="P334" s="66"/>
      <c r="Q334" s="66"/>
      <c r="R334" s="66"/>
      <c r="S334" s="66"/>
      <c r="T334" s="66"/>
      <c r="U334" s="66"/>
      <c r="V334" s="66"/>
      <c r="W334" s="66"/>
      <c r="X334" s="66"/>
      <c r="Y334" s="66"/>
      <c r="Z334" s="66"/>
      <c r="AA334" s="66"/>
      <c r="AB334" s="66"/>
      <c r="AC334" s="66"/>
      <c r="AD334" s="66"/>
      <c r="AE334" s="66"/>
      <c r="AF334" s="66"/>
      <c r="AG334" s="66"/>
      <c r="AH334" s="116">
        <f>SUM(ExpenseData[[#This Row],[DC1]:[DC17]])-ExpenseData[[#This Row],[NOFA Total Project Cost (Claim Amount)]]</f>
        <v>0</v>
      </c>
      <c r="AI334" s="67"/>
      <c r="AJ334" s="67"/>
      <c r="AK334" s="67"/>
      <c r="AL334" s="67"/>
      <c r="AM334" s="68"/>
      <c r="AN334" s="47"/>
    </row>
    <row r="335" spans="2:40" x14ac:dyDescent="0.25">
      <c r="B335" s="61">
        <v>327</v>
      </c>
      <c r="C335" s="62"/>
      <c r="D335" s="62"/>
      <c r="E335" s="63"/>
      <c r="F335" s="64"/>
      <c r="G335" s="65"/>
      <c r="H335" s="66"/>
      <c r="I335" s="115">
        <f>SUM(ExpenseData[[#This Row],[DC1]:[DC17]])</f>
        <v>0</v>
      </c>
      <c r="J335" s="117">
        <f>ExpenseData[[#This Row],[NOFA Total Project Cost (Claim Amount)]]</f>
        <v>0</v>
      </c>
      <c r="K335" s="66"/>
      <c r="L335" s="66"/>
      <c r="M335" s="66"/>
      <c r="N335" s="66"/>
      <c r="O335" s="66"/>
      <c r="P335" s="66"/>
      <c r="Q335" s="66"/>
      <c r="R335" s="66"/>
      <c r="S335" s="66"/>
      <c r="T335" s="66"/>
      <c r="U335" s="66"/>
      <c r="V335" s="66"/>
      <c r="W335" s="66"/>
      <c r="X335" s="66"/>
      <c r="Y335" s="66"/>
      <c r="Z335" s="66"/>
      <c r="AA335" s="66"/>
      <c r="AB335" s="66"/>
      <c r="AC335" s="66"/>
      <c r="AD335" s="66"/>
      <c r="AE335" s="66"/>
      <c r="AF335" s="66"/>
      <c r="AG335" s="66"/>
      <c r="AH335" s="116">
        <f>SUM(ExpenseData[[#This Row],[DC1]:[DC17]])-ExpenseData[[#This Row],[NOFA Total Project Cost (Claim Amount)]]</f>
        <v>0</v>
      </c>
      <c r="AI335" s="67"/>
      <c r="AJ335" s="67"/>
      <c r="AK335" s="67"/>
      <c r="AL335" s="67"/>
      <c r="AM335" s="68"/>
      <c r="AN335" s="47"/>
    </row>
    <row r="336" spans="2:40" x14ac:dyDescent="0.25">
      <c r="B336" s="69">
        <v>328</v>
      </c>
      <c r="C336" s="62"/>
      <c r="D336" s="62"/>
      <c r="E336" s="63"/>
      <c r="F336" s="64"/>
      <c r="G336" s="65"/>
      <c r="H336" s="66"/>
      <c r="I336" s="115">
        <f>SUM(ExpenseData[[#This Row],[DC1]:[DC17]])</f>
        <v>0</v>
      </c>
      <c r="J336" s="117">
        <f>ExpenseData[[#This Row],[NOFA Total Project Cost (Claim Amount)]]</f>
        <v>0</v>
      </c>
      <c r="K336" s="66"/>
      <c r="L336" s="66"/>
      <c r="M336" s="66"/>
      <c r="N336" s="66"/>
      <c r="O336" s="66"/>
      <c r="P336" s="66"/>
      <c r="Q336" s="66"/>
      <c r="R336" s="66"/>
      <c r="S336" s="66"/>
      <c r="T336" s="66"/>
      <c r="U336" s="66"/>
      <c r="V336" s="66"/>
      <c r="W336" s="66"/>
      <c r="X336" s="66"/>
      <c r="Y336" s="66"/>
      <c r="Z336" s="66"/>
      <c r="AA336" s="66"/>
      <c r="AB336" s="66"/>
      <c r="AC336" s="66"/>
      <c r="AD336" s="66"/>
      <c r="AE336" s="66"/>
      <c r="AF336" s="66"/>
      <c r="AG336" s="66"/>
      <c r="AH336" s="116">
        <f>SUM(ExpenseData[[#This Row],[DC1]:[DC17]])-ExpenseData[[#This Row],[NOFA Total Project Cost (Claim Amount)]]</f>
        <v>0</v>
      </c>
      <c r="AI336" s="67"/>
      <c r="AJ336" s="67"/>
      <c r="AK336" s="67"/>
      <c r="AL336" s="67"/>
      <c r="AM336" s="68"/>
      <c r="AN336" s="47"/>
    </row>
    <row r="337" spans="2:40" x14ac:dyDescent="0.25">
      <c r="B337" s="61">
        <v>329</v>
      </c>
      <c r="C337" s="62"/>
      <c r="D337" s="62"/>
      <c r="E337" s="63"/>
      <c r="F337" s="64"/>
      <c r="G337" s="65"/>
      <c r="H337" s="66"/>
      <c r="I337" s="115">
        <f>SUM(ExpenseData[[#This Row],[DC1]:[DC17]])</f>
        <v>0</v>
      </c>
      <c r="J337" s="117">
        <f>ExpenseData[[#This Row],[NOFA Total Project Cost (Claim Amount)]]</f>
        <v>0</v>
      </c>
      <c r="K337" s="66"/>
      <c r="L337" s="66"/>
      <c r="M337" s="66"/>
      <c r="N337" s="66"/>
      <c r="O337" s="66"/>
      <c r="P337" s="66"/>
      <c r="Q337" s="66"/>
      <c r="R337" s="66"/>
      <c r="S337" s="66"/>
      <c r="T337" s="66"/>
      <c r="U337" s="66"/>
      <c r="V337" s="66"/>
      <c r="W337" s="66"/>
      <c r="X337" s="66"/>
      <c r="Y337" s="66"/>
      <c r="Z337" s="66"/>
      <c r="AA337" s="66"/>
      <c r="AB337" s="66"/>
      <c r="AC337" s="66"/>
      <c r="AD337" s="66"/>
      <c r="AE337" s="66"/>
      <c r="AF337" s="66"/>
      <c r="AG337" s="66"/>
      <c r="AH337" s="116">
        <f>SUM(ExpenseData[[#This Row],[DC1]:[DC17]])-ExpenseData[[#This Row],[NOFA Total Project Cost (Claim Amount)]]</f>
        <v>0</v>
      </c>
      <c r="AI337" s="67"/>
      <c r="AJ337" s="67"/>
      <c r="AK337" s="67"/>
      <c r="AL337" s="67"/>
      <c r="AM337" s="68"/>
      <c r="AN337" s="47"/>
    </row>
    <row r="338" spans="2:40" x14ac:dyDescent="0.25">
      <c r="B338" s="69">
        <v>330</v>
      </c>
      <c r="C338" s="62"/>
      <c r="D338" s="62"/>
      <c r="E338" s="63"/>
      <c r="F338" s="64"/>
      <c r="G338" s="65"/>
      <c r="H338" s="66"/>
      <c r="I338" s="115">
        <f>SUM(ExpenseData[[#This Row],[DC1]:[DC17]])</f>
        <v>0</v>
      </c>
      <c r="J338" s="117">
        <f>ExpenseData[[#This Row],[NOFA Total Project Cost (Claim Amount)]]</f>
        <v>0</v>
      </c>
      <c r="K338" s="66"/>
      <c r="L338" s="66"/>
      <c r="M338" s="66"/>
      <c r="N338" s="66"/>
      <c r="O338" s="66"/>
      <c r="P338" s="66"/>
      <c r="Q338" s="66"/>
      <c r="R338" s="66"/>
      <c r="S338" s="66"/>
      <c r="T338" s="66"/>
      <c r="U338" s="66"/>
      <c r="V338" s="66"/>
      <c r="W338" s="66"/>
      <c r="X338" s="66"/>
      <c r="Y338" s="66"/>
      <c r="Z338" s="66"/>
      <c r="AA338" s="66"/>
      <c r="AB338" s="66"/>
      <c r="AC338" s="66"/>
      <c r="AD338" s="66"/>
      <c r="AE338" s="66"/>
      <c r="AF338" s="66"/>
      <c r="AG338" s="66"/>
      <c r="AH338" s="116">
        <f>SUM(ExpenseData[[#This Row],[DC1]:[DC17]])-ExpenseData[[#This Row],[NOFA Total Project Cost (Claim Amount)]]</f>
        <v>0</v>
      </c>
      <c r="AI338" s="67"/>
      <c r="AJ338" s="67"/>
      <c r="AK338" s="67"/>
      <c r="AL338" s="67"/>
      <c r="AM338" s="68"/>
      <c r="AN338" s="47"/>
    </row>
    <row r="339" spans="2:40" x14ac:dyDescent="0.25">
      <c r="B339" s="61">
        <v>331</v>
      </c>
      <c r="C339" s="62"/>
      <c r="D339" s="62"/>
      <c r="E339" s="63"/>
      <c r="F339" s="64"/>
      <c r="G339" s="65"/>
      <c r="H339" s="66"/>
      <c r="I339" s="115">
        <f>SUM(ExpenseData[[#This Row],[DC1]:[DC17]])</f>
        <v>0</v>
      </c>
      <c r="J339" s="117">
        <f>ExpenseData[[#This Row],[NOFA Total Project Cost (Claim Amount)]]</f>
        <v>0</v>
      </c>
      <c r="K339" s="66"/>
      <c r="L339" s="66"/>
      <c r="M339" s="66"/>
      <c r="N339" s="66"/>
      <c r="O339" s="66"/>
      <c r="P339" s="66"/>
      <c r="Q339" s="66"/>
      <c r="R339" s="66"/>
      <c r="S339" s="66"/>
      <c r="T339" s="66"/>
      <c r="U339" s="66"/>
      <c r="V339" s="66"/>
      <c r="W339" s="66"/>
      <c r="X339" s="66"/>
      <c r="Y339" s="66"/>
      <c r="Z339" s="66"/>
      <c r="AA339" s="66"/>
      <c r="AB339" s="66"/>
      <c r="AC339" s="66"/>
      <c r="AD339" s="66"/>
      <c r="AE339" s="66"/>
      <c r="AF339" s="66"/>
      <c r="AG339" s="66"/>
      <c r="AH339" s="116">
        <f>SUM(ExpenseData[[#This Row],[DC1]:[DC17]])-ExpenseData[[#This Row],[NOFA Total Project Cost (Claim Amount)]]</f>
        <v>0</v>
      </c>
      <c r="AI339" s="67"/>
      <c r="AJ339" s="67"/>
      <c r="AK339" s="67"/>
      <c r="AL339" s="67"/>
      <c r="AM339" s="68"/>
      <c r="AN339" s="47"/>
    </row>
    <row r="340" spans="2:40" x14ac:dyDescent="0.25">
      <c r="B340" s="69">
        <v>332</v>
      </c>
      <c r="C340" s="62"/>
      <c r="D340" s="62"/>
      <c r="E340" s="63"/>
      <c r="F340" s="64"/>
      <c r="G340" s="65"/>
      <c r="H340" s="66"/>
      <c r="I340" s="115">
        <f>SUM(ExpenseData[[#This Row],[DC1]:[DC17]])</f>
        <v>0</v>
      </c>
      <c r="J340" s="117">
        <f>ExpenseData[[#This Row],[NOFA Total Project Cost (Claim Amount)]]</f>
        <v>0</v>
      </c>
      <c r="K340" s="66"/>
      <c r="L340" s="66"/>
      <c r="M340" s="66"/>
      <c r="N340" s="66"/>
      <c r="O340" s="66"/>
      <c r="P340" s="66"/>
      <c r="Q340" s="66"/>
      <c r="R340" s="66"/>
      <c r="S340" s="66"/>
      <c r="T340" s="66"/>
      <c r="U340" s="66"/>
      <c r="V340" s="66"/>
      <c r="W340" s="66"/>
      <c r="X340" s="66"/>
      <c r="Y340" s="66"/>
      <c r="Z340" s="66"/>
      <c r="AA340" s="66"/>
      <c r="AB340" s="66"/>
      <c r="AC340" s="66"/>
      <c r="AD340" s="66"/>
      <c r="AE340" s="66"/>
      <c r="AF340" s="66"/>
      <c r="AG340" s="66"/>
      <c r="AH340" s="116">
        <f>SUM(ExpenseData[[#This Row],[DC1]:[DC17]])-ExpenseData[[#This Row],[NOFA Total Project Cost (Claim Amount)]]</f>
        <v>0</v>
      </c>
      <c r="AI340" s="67"/>
      <c r="AJ340" s="67"/>
      <c r="AK340" s="67"/>
      <c r="AL340" s="67"/>
      <c r="AM340" s="68"/>
      <c r="AN340" s="47"/>
    </row>
    <row r="341" spans="2:40" x14ac:dyDescent="0.25">
      <c r="B341" s="61">
        <v>333</v>
      </c>
      <c r="C341" s="62"/>
      <c r="D341" s="62"/>
      <c r="E341" s="63"/>
      <c r="F341" s="64"/>
      <c r="G341" s="65"/>
      <c r="H341" s="66"/>
      <c r="I341" s="115">
        <f>SUM(ExpenseData[[#This Row],[DC1]:[DC17]])</f>
        <v>0</v>
      </c>
      <c r="J341" s="117">
        <f>ExpenseData[[#This Row],[NOFA Total Project Cost (Claim Amount)]]</f>
        <v>0</v>
      </c>
      <c r="K341" s="66"/>
      <c r="L341" s="66"/>
      <c r="M341" s="66"/>
      <c r="N341" s="66"/>
      <c r="O341" s="66"/>
      <c r="P341" s="66"/>
      <c r="Q341" s="66"/>
      <c r="R341" s="66"/>
      <c r="S341" s="66"/>
      <c r="T341" s="66"/>
      <c r="U341" s="66"/>
      <c r="V341" s="66"/>
      <c r="W341" s="66"/>
      <c r="X341" s="66"/>
      <c r="Y341" s="66"/>
      <c r="Z341" s="66"/>
      <c r="AA341" s="66"/>
      <c r="AB341" s="66"/>
      <c r="AC341" s="66"/>
      <c r="AD341" s="66"/>
      <c r="AE341" s="66"/>
      <c r="AF341" s="66"/>
      <c r="AG341" s="66"/>
      <c r="AH341" s="116">
        <f>SUM(ExpenseData[[#This Row],[DC1]:[DC17]])-ExpenseData[[#This Row],[NOFA Total Project Cost (Claim Amount)]]</f>
        <v>0</v>
      </c>
      <c r="AI341" s="67"/>
      <c r="AJ341" s="67"/>
      <c r="AK341" s="67"/>
      <c r="AL341" s="67"/>
      <c r="AM341" s="68"/>
      <c r="AN341" s="47"/>
    </row>
    <row r="342" spans="2:40" x14ac:dyDescent="0.25">
      <c r="B342" s="69">
        <v>334</v>
      </c>
      <c r="C342" s="62"/>
      <c r="D342" s="62"/>
      <c r="E342" s="63"/>
      <c r="F342" s="64"/>
      <c r="G342" s="65"/>
      <c r="H342" s="66"/>
      <c r="I342" s="115">
        <f>SUM(ExpenseData[[#This Row],[DC1]:[DC17]])</f>
        <v>0</v>
      </c>
      <c r="J342" s="117">
        <f>ExpenseData[[#This Row],[NOFA Total Project Cost (Claim Amount)]]</f>
        <v>0</v>
      </c>
      <c r="K342" s="66"/>
      <c r="L342" s="66"/>
      <c r="M342" s="66"/>
      <c r="N342" s="66"/>
      <c r="O342" s="66"/>
      <c r="P342" s="66"/>
      <c r="Q342" s="66"/>
      <c r="R342" s="66"/>
      <c r="S342" s="66"/>
      <c r="T342" s="66"/>
      <c r="U342" s="66"/>
      <c r="V342" s="66"/>
      <c r="W342" s="66"/>
      <c r="X342" s="66"/>
      <c r="Y342" s="66"/>
      <c r="Z342" s="66"/>
      <c r="AA342" s="66"/>
      <c r="AB342" s="66"/>
      <c r="AC342" s="66"/>
      <c r="AD342" s="66"/>
      <c r="AE342" s="66"/>
      <c r="AF342" s="66"/>
      <c r="AG342" s="66"/>
      <c r="AH342" s="116">
        <f>SUM(ExpenseData[[#This Row],[DC1]:[DC17]])-ExpenseData[[#This Row],[NOFA Total Project Cost (Claim Amount)]]</f>
        <v>0</v>
      </c>
      <c r="AI342" s="67"/>
      <c r="AJ342" s="67"/>
      <c r="AK342" s="67"/>
      <c r="AL342" s="67"/>
      <c r="AM342" s="68"/>
      <c r="AN342" s="47"/>
    </row>
    <row r="343" spans="2:40" x14ac:dyDescent="0.25">
      <c r="B343" s="61">
        <v>335</v>
      </c>
      <c r="C343" s="62"/>
      <c r="D343" s="62"/>
      <c r="E343" s="63"/>
      <c r="F343" s="64"/>
      <c r="G343" s="65"/>
      <c r="H343" s="66"/>
      <c r="I343" s="115">
        <f>SUM(ExpenseData[[#This Row],[DC1]:[DC17]])</f>
        <v>0</v>
      </c>
      <c r="J343" s="117">
        <f>ExpenseData[[#This Row],[NOFA Total Project Cost (Claim Amount)]]</f>
        <v>0</v>
      </c>
      <c r="K343" s="66"/>
      <c r="L343" s="66"/>
      <c r="M343" s="66"/>
      <c r="N343" s="66"/>
      <c r="O343" s="66"/>
      <c r="P343" s="66"/>
      <c r="Q343" s="66"/>
      <c r="R343" s="66"/>
      <c r="S343" s="66"/>
      <c r="T343" s="66"/>
      <c r="U343" s="66"/>
      <c r="V343" s="66"/>
      <c r="W343" s="66"/>
      <c r="X343" s="66"/>
      <c r="Y343" s="66"/>
      <c r="Z343" s="66"/>
      <c r="AA343" s="66"/>
      <c r="AB343" s="66"/>
      <c r="AC343" s="66"/>
      <c r="AD343" s="66"/>
      <c r="AE343" s="66"/>
      <c r="AF343" s="66"/>
      <c r="AG343" s="66"/>
      <c r="AH343" s="116">
        <f>SUM(ExpenseData[[#This Row],[DC1]:[DC17]])-ExpenseData[[#This Row],[NOFA Total Project Cost (Claim Amount)]]</f>
        <v>0</v>
      </c>
      <c r="AI343" s="67"/>
      <c r="AJ343" s="67"/>
      <c r="AK343" s="67"/>
      <c r="AL343" s="67"/>
      <c r="AM343" s="68"/>
      <c r="AN343" s="47"/>
    </row>
    <row r="344" spans="2:40" x14ac:dyDescent="0.25">
      <c r="B344" s="69">
        <v>336</v>
      </c>
      <c r="C344" s="62"/>
      <c r="D344" s="62"/>
      <c r="E344" s="63"/>
      <c r="F344" s="64"/>
      <c r="G344" s="65"/>
      <c r="H344" s="66"/>
      <c r="I344" s="115">
        <f>SUM(ExpenseData[[#This Row],[DC1]:[DC17]])</f>
        <v>0</v>
      </c>
      <c r="J344" s="117">
        <f>ExpenseData[[#This Row],[NOFA Total Project Cost (Claim Amount)]]</f>
        <v>0</v>
      </c>
      <c r="K344" s="66"/>
      <c r="L344" s="66"/>
      <c r="M344" s="66"/>
      <c r="N344" s="66"/>
      <c r="O344" s="66"/>
      <c r="P344" s="66"/>
      <c r="Q344" s="66"/>
      <c r="R344" s="66"/>
      <c r="S344" s="66"/>
      <c r="T344" s="66"/>
      <c r="U344" s="66"/>
      <c r="V344" s="66"/>
      <c r="W344" s="66"/>
      <c r="X344" s="66"/>
      <c r="Y344" s="66"/>
      <c r="Z344" s="66"/>
      <c r="AA344" s="66"/>
      <c r="AB344" s="66"/>
      <c r="AC344" s="66"/>
      <c r="AD344" s="66"/>
      <c r="AE344" s="66"/>
      <c r="AF344" s="66"/>
      <c r="AG344" s="66"/>
      <c r="AH344" s="116">
        <f>SUM(ExpenseData[[#This Row],[DC1]:[DC17]])-ExpenseData[[#This Row],[NOFA Total Project Cost (Claim Amount)]]</f>
        <v>0</v>
      </c>
      <c r="AI344" s="67"/>
      <c r="AJ344" s="67"/>
      <c r="AK344" s="67"/>
      <c r="AL344" s="67"/>
      <c r="AM344" s="68"/>
      <c r="AN344" s="47"/>
    </row>
    <row r="345" spans="2:40" x14ac:dyDescent="0.25">
      <c r="B345" s="61">
        <v>337</v>
      </c>
      <c r="C345" s="62"/>
      <c r="D345" s="62"/>
      <c r="E345" s="63"/>
      <c r="F345" s="64"/>
      <c r="G345" s="65"/>
      <c r="H345" s="66"/>
      <c r="I345" s="115">
        <f>SUM(ExpenseData[[#This Row],[DC1]:[DC17]])</f>
        <v>0</v>
      </c>
      <c r="J345" s="117">
        <f>ExpenseData[[#This Row],[NOFA Total Project Cost (Claim Amount)]]</f>
        <v>0</v>
      </c>
      <c r="K345" s="66"/>
      <c r="L345" s="66"/>
      <c r="M345" s="66"/>
      <c r="N345" s="66"/>
      <c r="O345" s="66"/>
      <c r="P345" s="66"/>
      <c r="Q345" s="66"/>
      <c r="R345" s="66"/>
      <c r="S345" s="66"/>
      <c r="T345" s="66"/>
      <c r="U345" s="66"/>
      <c r="V345" s="66"/>
      <c r="W345" s="66"/>
      <c r="X345" s="66"/>
      <c r="Y345" s="66"/>
      <c r="Z345" s="66"/>
      <c r="AA345" s="66"/>
      <c r="AB345" s="66"/>
      <c r="AC345" s="66"/>
      <c r="AD345" s="66"/>
      <c r="AE345" s="66"/>
      <c r="AF345" s="66"/>
      <c r="AG345" s="66"/>
      <c r="AH345" s="116">
        <f>SUM(ExpenseData[[#This Row],[DC1]:[DC17]])-ExpenseData[[#This Row],[NOFA Total Project Cost (Claim Amount)]]</f>
        <v>0</v>
      </c>
      <c r="AI345" s="67"/>
      <c r="AJ345" s="67"/>
      <c r="AK345" s="67"/>
      <c r="AL345" s="67"/>
      <c r="AM345" s="68"/>
      <c r="AN345" s="47"/>
    </row>
    <row r="346" spans="2:40" x14ac:dyDescent="0.25">
      <c r="B346" s="69">
        <v>338</v>
      </c>
      <c r="C346" s="62"/>
      <c r="D346" s="62"/>
      <c r="E346" s="63"/>
      <c r="F346" s="64"/>
      <c r="G346" s="65"/>
      <c r="H346" s="66"/>
      <c r="I346" s="115">
        <f>SUM(ExpenseData[[#This Row],[DC1]:[DC17]])</f>
        <v>0</v>
      </c>
      <c r="J346" s="117">
        <f>ExpenseData[[#This Row],[NOFA Total Project Cost (Claim Amount)]]</f>
        <v>0</v>
      </c>
      <c r="K346" s="66"/>
      <c r="L346" s="66"/>
      <c r="M346" s="66"/>
      <c r="N346" s="66"/>
      <c r="O346" s="66"/>
      <c r="P346" s="66"/>
      <c r="Q346" s="66"/>
      <c r="R346" s="66"/>
      <c r="S346" s="66"/>
      <c r="T346" s="66"/>
      <c r="U346" s="66"/>
      <c r="V346" s="66"/>
      <c r="W346" s="66"/>
      <c r="X346" s="66"/>
      <c r="Y346" s="66"/>
      <c r="Z346" s="66"/>
      <c r="AA346" s="66"/>
      <c r="AB346" s="66"/>
      <c r="AC346" s="66"/>
      <c r="AD346" s="66"/>
      <c r="AE346" s="66"/>
      <c r="AF346" s="66"/>
      <c r="AG346" s="66"/>
      <c r="AH346" s="116">
        <f>SUM(ExpenseData[[#This Row],[DC1]:[DC17]])-ExpenseData[[#This Row],[NOFA Total Project Cost (Claim Amount)]]</f>
        <v>0</v>
      </c>
      <c r="AI346" s="67"/>
      <c r="AJ346" s="67"/>
      <c r="AK346" s="67"/>
      <c r="AL346" s="67"/>
      <c r="AM346" s="68"/>
      <c r="AN346" s="47"/>
    </row>
    <row r="347" spans="2:40" x14ac:dyDescent="0.25">
      <c r="B347" s="61">
        <v>339</v>
      </c>
      <c r="C347" s="62"/>
      <c r="D347" s="62"/>
      <c r="E347" s="63"/>
      <c r="F347" s="64"/>
      <c r="G347" s="65"/>
      <c r="H347" s="66"/>
      <c r="I347" s="115">
        <f>SUM(ExpenseData[[#This Row],[DC1]:[DC17]])</f>
        <v>0</v>
      </c>
      <c r="J347" s="117">
        <f>ExpenseData[[#This Row],[NOFA Total Project Cost (Claim Amount)]]</f>
        <v>0</v>
      </c>
      <c r="K347" s="66"/>
      <c r="L347" s="66"/>
      <c r="M347" s="66"/>
      <c r="N347" s="66"/>
      <c r="O347" s="66"/>
      <c r="P347" s="66"/>
      <c r="Q347" s="66"/>
      <c r="R347" s="66"/>
      <c r="S347" s="66"/>
      <c r="T347" s="66"/>
      <c r="U347" s="66"/>
      <c r="V347" s="66"/>
      <c r="W347" s="66"/>
      <c r="X347" s="66"/>
      <c r="Y347" s="66"/>
      <c r="Z347" s="66"/>
      <c r="AA347" s="66"/>
      <c r="AB347" s="66"/>
      <c r="AC347" s="66"/>
      <c r="AD347" s="66"/>
      <c r="AE347" s="66"/>
      <c r="AF347" s="66"/>
      <c r="AG347" s="66"/>
      <c r="AH347" s="116">
        <f>SUM(ExpenseData[[#This Row],[DC1]:[DC17]])-ExpenseData[[#This Row],[NOFA Total Project Cost (Claim Amount)]]</f>
        <v>0</v>
      </c>
      <c r="AI347" s="67"/>
      <c r="AJ347" s="67"/>
      <c r="AK347" s="67"/>
      <c r="AL347" s="67"/>
      <c r="AM347" s="68"/>
      <c r="AN347" s="47"/>
    </row>
    <row r="348" spans="2:40" x14ac:dyDescent="0.25">
      <c r="B348" s="69">
        <v>340</v>
      </c>
      <c r="C348" s="62"/>
      <c r="D348" s="62"/>
      <c r="E348" s="63"/>
      <c r="F348" s="64"/>
      <c r="G348" s="65"/>
      <c r="H348" s="66"/>
      <c r="I348" s="115">
        <f>SUM(ExpenseData[[#This Row],[DC1]:[DC17]])</f>
        <v>0</v>
      </c>
      <c r="J348" s="117">
        <f>ExpenseData[[#This Row],[NOFA Total Project Cost (Claim Amount)]]</f>
        <v>0</v>
      </c>
      <c r="K348" s="66"/>
      <c r="L348" s="66"/>
      <c r="M348" s="66"/>
      <c r="N348" s="66"/>
      <c r="O348" s="66"/>
      <c r="P348" s="66"/>
      <c r="Q348" s="66"/>
      <c r="R348" s="66"/>
      <c r="S348" s="66"/>
      <c r="T348" s="66"/>
      <c r="U348" s="66"/>
      <c r="V348" s="66"/>
      <c r="W348" s="66"/>
      <c r="X348" s="66"/>
      <c r="Y348" s="66"/>
      <c r="Z348" s="66"/>
      <c r="AA348" s="66"/>
      <c r="AB348" s="66"/>
      <c r="AC348" s="66"/>
      <c r="AD348" s="66"/>
      <c r="AE348" s="66"/>
      <c r="AF348" s="66"/>
      <c r="AG348" s="66"/>
      <c r="AH348" s="116">
        <f>SUM(ExpenseData[[#This Row],[DC1]:[DC17]])-ExpenseData[[#This Row],[NOFA Total Project Cost (Claim Amount)]]</f>
        <v>0</v>
      </c>
      <c r="AI348" s="67"/>
      <c r="AJ348" s="67"/>
      <c r="AK348" s="67"/>
      <c r="AL348" s="67"/>
      <c r="AM348" s="68"/>
      <c r="AN348" s="47"/>
    </row>
    <row r="349" spans="2:40" x14ac:dyDescent="0.25">
      <c r="B349" s="61">
        <v>341</v>
      </c>
      <c r="C349" s="62"/>
      <c r="D349" s="62"/>
      <c r="E349" s="63"/>
      <c r="F349" s="64"/>
      <c r="G349" s="65"/>
      <c r="H349" s="66"/>
      <c r="I349" s="115">
        <f>SUM(ExpenseData[[#This Row],[DC1]:[DC17]])</f>
        <v>0</v>
      </c>
      <c r="J349" s="117">
        <f>ExpenseData[[#This Row],[NOFA Total Project Cost (Claim Amount)]]</f>
        <v>0</v>
      </c>
      <c r="K349" s="66"/>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116">
        <f>SUM(ExpenseData[[#This Row],[DC1]:[DC17]])-ExpenseData[[#This Row],[NOFA Total Project Cost (Claim Amount)]]</f>
        <v>0</v>
      </c>
      <c r="AI349" s="67"/>
      <c r="AJ349" s="67"/>
      <c r="AK349" s="67"/>
      <c r="AL349" s="67"/>
      <c r="AM349" s="68"/>
      <c r="AN349" s="47"/>
    </row>
    <row r="350" spans="2:40" x14ac:dyDescent="0.25">
      <c r="B350" s="69">
        <v>342</v>
      </c>
      <c r="C350" s="62"/>
      <c r="D350" s="62"/>
      <c r="E350" s="63"/>
      <c r="F350" s="64"/>
      <c r="G350" s="65"/>
      <c r="H350" s="66"/>
      <c r="I350" s="115">
        <f>SUM(ExpenseData[[#This Row],[DC1]:[DC17]])</f>
        <v>0</v>
      </c>
      <c r="J350" s="117">
        <f>ExpenseData[[#This Row],[NOFA Total Project Cost (Claim Amount)]]</f>
        <v>0</v>
      </c>
      <c r="K350" s="66"/>
      <c r="L350" s="66"/>
      <c r="M350" s="66"/>
      <c r="N350" s="66"/>
      <c r="O350" s="66"/>
      <c r="P350" s="66"/>
      <c r="Q350" s="66"/>
      <c r="R350" s="66"/>
      <c r="S350" s="66"/>
      <c r="T350" s="66"/>
      <c r="U350" s="66"/>
      <c r="V350" s="66"/>
      <c r="W350" s="66"/>
      <c r="X350" s="66"/>
      <c r="Y350" s="66"/>
      <c r="Z350" s="66"/>
      <c r="AA350" s="66"/>
      <c r="AB350" s="66"/>
      <c r="AC350" s="66"/>
      <c r="AD350" s="66"/>
      <c r="AE350" s="66"/>
      <c r="AF350" s="66"/>
      <c r="AG350" s="66"/>
      <c r="AH350" s="116">
        <f>SUM(ExpenseData[[#This Row],[DC1]:[DC17]])-ExpenseData[[#This Row],[NOFA Total Project Cost (Claim Amount)]]</f>
        <v>0</v>
      </c>
      <c r="AI350" s="67"/>
      <c r="AJ350" s="67"/>
      <c r="AK350" s="67"/>
      <c r="AL350" s="67"/>
      <c r="AM350" s="68"/>
      <c r="AN350" s="47"/>
    </row>
    <row r="351" spans="2:40" x14ac:dyDescent="0.25">
      <c r="B351" s="61">
        <v>343</v>
      </c>
      <c r="C351" s="62"/>
      <c r="D351" s="62"/>
      <c r="E351" s="63"/>
      <c r="F351" s="64"/>
      <c r="G351" s="65"/>
      <c r="H351" s="66"/>
      <c r="I351" s="115">
        <f>SUM(ExpenseData[[#This Row],[DC1]:[DC17]])</f>
        <v>0</v>
      </c>
      <c r="J351" s="117">
        <f>ExpenseData[[#This Row],[NOFA Total Project Cost (Claim Amount)]]</f>
        <v>0</v>
      </c>
      <c r="K351" s="66"/>
      <c r="L351" s="66"/>
      <c r="M351" s="66"/>
      <c r="N351" s="66"/>
      <c r="O351" s="66"/>
      <c r="P351" s="66"/>
      <c r="Q351" s="66"/>
      <c r="R351" s="66"/>
      <c r="S351" s="66"/>
      <c r="T351" s="66"/>
      <c r="U351" s="66"/>
      <c r="V351" s="66"/>
      <c r="W351" s="66"/>
      <c r="X351" s="66"/>
      <c r="Y351" s="66"/>
      <c r="Z351" s="66"/>
      <c r="AA351" s="66"/>
      <c r="AB351" s="66"/>
      <c r="AC351" s="66"/>
      <c r="AD351" s="66"/>
      <c r="AE351" s="66"/>
      <c r="AF351" s="66"/>
      <c r="AG351" s="66"/>
      <c r="AH351" s="116">
        <f>SUM(ExpenseData[[#This Row],[DC1]:[DC17]])-ExpenseData[[#This Row],[NOFA Total Project Cost (Claim Amount)]]</f>
        <v>0</v>
      </c>
      <c r="AI351" s="67"/>
      <c r="AJ351" s="67"/>
      <c r="AK351" s="67"/>
      <c r="AL351" s="67"/>
      <c r="AM351" s="68"/>
      <c r="AN351" s="47"/>
    </row>
    <row r="352" spans="2:40" x14ac:dyDescent="0.25">
      <c r="B352" s="69">
        <v>344</v>
      </c>
      <c r="C352" s="62"/>
      <c r="D352" s="62"/>
      <c r="E352" s="63"/>
      <c r="F352" s="64"/>
      <c r="G352" s="65"/>
      <c r="H352" s="66"/>
      <c r="I352" s="115">
        <f>SUM(ExpenseData[[#This Row],[DC1]:[DC17]])</f>
        <v>0</v>
      </c>
      <c r="J352" s="117">
        <f>ExpenseData[[#This Row],[NOFA Total Project Cost (Claim Amount)]]</f>
        <v>0</v>
      </c>
      <c r="K352" s="66"/>
      <c r="L352" s="66"/>
      <c r="M352" s="66"/>
      <c r="N352" s="66"/>
      <c r="O352" s="66"/>
      <c r="P352" s="66"/>
      <c r="Q352" s="66"/>
      <c r="R352" s="66"/>
      <c r="S352" s="66"/>
      <c r="T352" s="66"/>
      <c r="U352" s="66"/>
      <c r="V352" s="66"/>
      <c r="W352" s="66"/>
      <c r="X352" s="66"/>
      <c r="Y352" s="66"/>
      <c r="Z352" s="66"/>
      <c r="AA352" s="66"/>
      <c r="AB352" s="66"/>
      <c r="AC352" s="66"/>
      <c r="AD352" s="66"/>
      <c r="AE352" s="66"/>
      <c r="AF352" s="66"/>
      <c r="AG352" s="66"/>
      <c r="AH352" s="116">
        <f>SUM(ExpenseData[[#This Row],[DC1]:[DC17]])-ExpenseData[[#This Row],[NOFA Total Project Cost (Claim Amount)]]</f>
        <v>0</v>
      </c>
      <c r="AI352" s="67"/>
      <c r="AJ352" s="67"/>
      <c r="AK352" s="67"/>
      <c r="AL352" s="67"/>
      <c r="AM352" s="68"/>
      <c r="AN352" s="47"/>
    </row>
    <row r="353" spans="2:40" x14ac:dyDescent="0.25">
      <c r="B353" s="61">
        <v>345</v>
      </c>
      <c r="C353" s="62"/>
      <c r="D353" s="62"/>
      <c r="E353" s="63"/>
      <c r="F353" s="64"/>
      <c r="G353" s="65"/>
      <c r="H353" s="66"/>
      <c r="I353" s="115">
        <f>SUM(ExpenseData[[#This Row],[DC1]:[DC17]])</f>
        <v>0</v>
      </c>
      <c r="J353" s="117">
        <f>ExpenseData[[#This Row],[NOFA Total Project Cost (Claim Amount)]]</f>
        <v>0</v>
      </c>
      <c r="K353" s="66"/>
      <c r="L353" s="66"/>
      <c r="M353" s="66"/>
      <c r="N353" s="66"/>
      <c r="O353" s="66"/>
      <c r="P353" s="66"/>
      <c r="Q353" s="66"/>
      <c r="R353" s="66"/>
      <c r="S353" s="66"/>
      <c r="T353" s="66"/>
      <c r="U353" s="66"/>
      <c r="V353" s="66"/>
      <c r="W353" s="66"/>
      <c r="X353" s="66"/>
      <c r="Y353" s="66"/>
      <c r="Z353" s="66"/>
      <c r="AA353" s="66"/>
      <c r="AB353" s="66"/>
      <c r="AC353" s="66"/>
      <c r="AD353" s="66"/>
      <c r="AE353" s="66"/>
      <c r="AF353" s="66"/>
      <c r="AG353" s="66"/>
      <c r="AH353" s="116">
        <f>SUM(ExpenseData[[#This Row],[DC1]:[DC17]])-ExpenseData[[#This Row],[NOFA Total Project Cost (Claim Amount)]]</f>
        <v>0</v>
      </c>
      <c r="AI353" s="67"/>
      <c r="AJ353" s="67"/>
      <c r="AK353" s="67"/>
      <c r="AL353" s="67"/>
      <c r="AM353" s="68"/>
      <c r="AN353" s="47"/>
    </row>
    <row r="354" spans="2:40" x14ac:dyDescent="0.25">
      <c r="B354" s="69">
        <v>346</v>
      </c>
      <c r="C354" s="62"/>
      <c r="D354" s="62"/>
      <c r="E354" s="63"/>
      <c r="F354" s="64"/>
      <c r="G354" s="65"/>
      <c r="H354" s="66"/>
      <c r="I354" s="115">
        <f>SUM(ExpenseData[[#This Row],[DC1]:[DC17]])</f>
        <v>0</v>
      </c>
      <c r="J354" s="117">
        <f>ExpenseData[[#This Row],[NOFA Total Project Cost (Claim Amount)]]</f>
        <v>0</v>
      </c>
      <c r="K354" s="66"/>
      <c r="L354" s="66"/>
      <c r="M354" s="66"/>
      <c r="N354" s="66"/>
      <c r="O354" s="66"/>
      <c r="P354" s="66"/>
      <c r="Q354" s="66"/>
      <c r="R354" s="66"/>
      <c r="S354" s="66"/>
      <c r="T354" s="66"/>
      <c r="U354" s="66"/>
      <c r="V354" s="66"/>
      <c r="W354" s="66"/>
      <c r="X354" s="66"/>
      <c r="Y354" s="66"/>
      <c r="Z354" s="66"/>
      <c r="AA354" s="66"/>
      <c r="AB354" s="66"/>
      <c r="AC354" s="66"/>
      <c r="AD354" s="66"/>
      <c r="AE354" s="66"/>
      <c r="AF354" s="66"/>
      <c r="AG354" s="66"/>
      <c r="AH354" s="116">
        <f>SUM(ExpenseData[[#This Row],[DC1]:[DC17]])-ExpenseData[[#This Row],[NOFA Total Project Cost (Claim Amount)]]</f>
        <v>0</v>
      </c>
      <c r="AI354" s="67"/>
      <c r="AJ354" s="67"/>
      <c r="AK354" s="67"/>
      <c r="AL354" s="67"/>
      <c r="AM354" s="68"/>
      <c r="AN354" s="47"/>
    </row>
    <row r="355" spans="2:40" x14ac:dyDescent="0.25">
      <c r="B355" s="61">
        <v>347</v>
      </c>
      <c r="C355" s="62"/>
      <c r="D355" s="62"/>
      <c r="E355" s="63"/>
      <c r="F355" s="64"/>
      <c r="G355" s="65"/>
      <c r="H355" s="66"/>
      <c r="I355" s="115">
        <f>SUM(ExpenseData[[#This Row],[DC1]:[DC17]])</f>
        <v>0</v>
      </c>
      <c r="J355" s="117">
        <f>ExpenseData[[#This Row],[NOFA Total Project Cost (Claim Amount)]]</f>
        <v>0</v>
      </c>
      <c r="K355" s="66"/>
      <c r="L355" s="66"/>
      <c r="M355" s="66"/>
      <c r="N355" s="66"/>
      <c r="O355" s="66"/>
      <c r="P355" s="66"/>
      <c r="Q355" s="66"/>
      <c r="R355" s="66"/>
      <c r="S355" s="66"/>
      <c r="T355" s="66"/>
      <c r="U355" s="66"/>
      <c r="V355" s="66"/>
      <c r="W355" s="66"/>
      <c r="X355" s="66"/>
      <c r="Y355" s="66"/>
      <c r="Z355" s="66"/>
      <c r="AA355" s="66"/>
      <c r="AB355" s="66"/>
      <c r="AC355" s="66"/>
      <c r="AD355" s="66"/>
      <c r="AE355" s="66"/>
      <c r="AF355" s="66"/>
      <c r="AG355" s="66"/>
      <c r="AH355" s="116">
        <f>SUM(ExpenseData[[#This Row],[DC1]:[DC17]])-ExpenseData[[#This Row],[NOFA Total Project Cost (Claim Amount)]]</f>
        <v>0</v>
      </c>
      <c r="AI355" s="67"/>
      <c r="AJ355" s="67"/>
      <c r="AK355" s="67"/>
      <c r="AL355" s="67"/>
      <c r="AM355" s="68"/>
      <c r="AN355" s="47"/>
    </row>
    <row r="356" spans="2:40" x14ac:dyDescent="0.25">
      <c r="B356" s="69">
        <v>348</v>
      </c>
      <c r="C356" s="62"/>
      <c r="D356" s="62"/>
      <c r="E356" s="63"/>
      <c r="F356" s="64"/>
      <c r="G356" s="65"/>
      <c r="H356" s="66"/>
      <c r="I356" s="115">
        <f>SUM(ExpenseData[[#This Row],[DC1]:[DC17]])</f>
        <v>0</v>
      </c>
      <c r="J356" s="117">
        <f>ExpenseData[[#This Row],[NOFA Total Project Cost (Claim Amount)]]</f>
        <v>0</v>
      </c>
      <c r="K356" s="66"/>
      <c r="L356" s="66"/>
      <c r="M356" s="66"/>
      <c r="N356" s="66"/>
      <c r="O356" s="66"/>
      <c r="P356" s="66"/>
      <c r="Q356" s="66"/>
      <c r="R356" s="66"/>
      <c r="S356" s="66"/>
      <c r="T356" s="66"/>
      <c r="U356" s="66"/>
      <c r="V356" s="66"/>
      <c r="W356" s="66"/>
      <c r="X356" s="66"/>
      <c r="Y356" s="66"/>
      <c r="Z356" s="66"/>
      <c r="AA356" s="66"/>
      <c r="AB356" s="66"/>
      <c r="AC356" s="66"/>
      <c r="AD356" s="66"/>
      <c r="AE356" s="66"/>
      <c r="AF356" s="66"/>
      <c r="AG356" s="66"/>
      <c r="AH356" s="116">
        <f>SUM(ExpenseData[[#This Row],[DC1]:[DC17]])-ExpenseData[[#This Row],[NOFA Total Project Cost (Claim Amount)]]</f>
        <v>0</v>
      </c>
      <c r="AI356" s="67"/>
      <c r="AJ356" s="67"/>
      <c r="AK356" s="67"/>
      <c r="AL356" s="67"/>
      <c r="AM356" s="68"/>
      <c r="AN356" s="47"/>
    </row>
    <row r="357" spans="2:40" x14ac:dyDescent="0.25">
      <c r="B357" s="61">
        <v>349</v>
      </c>
      <c r="C357" s="62"/>
      <c r="D357" s="62"/>
      <c r="E357" s="63"/>
      <c r="F357" s="64"/>
      <c r="G357" s="65"/>
      <c r="H357" s="66"/>
      <c r="I357" s="115">
        <f>SUM(ExpenseData[[#This Row],[DC1]:[DC17]])</f>
        <v>0</v>
      </c>
      <c r="J357" s="117">
        <f>ExpenseData[[#This Row],[NOFA Total Project Cost (Claim Amount)]]</f>
        <v>0</v>
      </c>
      <c r="K357" s="66"/>
      <c r="L357" s="66"/>
      <c r="M357" s="66"/>
      <c r="N357" s="66"/>
      <c r="O357" s="66"/>
      <c r="P357" s="66"/>
      <c r="Q357" s="66"/>
      <c r="R357" s="66"/>
      <c r="S357" s="66"/>
      <c r="T357" s="66"/>
      <c r="U357" s="66"/>
      <c r="V357" s="66"/>
      <c r="W357" s="66"/>
      <c r="X357" s="66"/>
      <c r="Y357" s="66"/>
      <c r="Z357" s="66"/>
      <c r="AA357" s="66"/>
      <c r="AB357" s="66"/>
      <c r="AC357" s="66"/>
      <c r="AD357" s="66"/>
      <c r="AE357" s="66"/>
      <c r="AF357" s="66"/>
      <c r="AG357" s="66"/>
      <c r="AH357" s="116">
        <f>SUM(ExpenseData[[#This Row],[DC1]:[DC17]])-ExpenseData[[#This Row],[NOFA Total Project Cost (Claim Amount)]]</f>
        <v>0</v>
      </c>
      <c r="AI357" s="67"/>
      <c r="AJ357" s="67"/>
      <c r="AK357" s="67"/>
      <c r="AL357" s="67"/>
      <c r="AM357" s="68"/>
      <c r="AN357" s="47"/>
    </row>
    <row r="358" spans="2:40" x14ac:dyDescent="0.25">
      <c r="B358" s="69">
        <v>350</v>
      </c>
      <c r="C358" s="62"/>
      <c r="D358" s="62"/>
      <c r="E358" s="63"/>
      <c r="F358" s="64"/>
      <c r="G358" s="65"/>
      <c r="H358" s="66"/>
      <c r="I358" s="115">
        <f>SUM(ExpenseData[[#This Row],[DC1]:[DC17]])</f>
        <v>0</v>
      </c>
      <c r="J358" s="117">
        <f>ExpenseData[[#This Row],[NOFA Total Project Cost (Claim Amount)]]</f>
        <v>0</v>
      </c>
      <c r="K358" s="66"/>
      <c r="L358" s="66"/>
      <c r="M358" s="66"/>
      <c r="N358" s="66"/>
      <c r="O358" s="66"/>
      <c r="P358" s="66"/>
      <c r="Q358" s="66"/>
      <c r="R358" s="66"/>
      <c r="S358" s="66"/>
      <c r="T358" s="66"/>
      <c r="U358" s="66"/>
      <c r="V358" s="66"/>
      <c r="W358" s="66"/>
      <c r="X358" s="66"/>
      <c r="Y358" s="66"/>
      <c r="Z358" s="66"/>
      <c r="AA358" s="66"/>
      <c r="AB358" s="66"/>
      <c r="AC358" s="66"/>
      <c r="AD358" s="66"/>
      <c r="AE358" s="66"/>
      <c r="AF358" s="66"/>
      <c r="AG358" s="66"/>
      <c r="AH358" s="116">
        <f>SUM(ExpenseData[[#This Row],[DC1]:[DC17]])-ExpenseData[[#This Row],[NOFA Total Project Cost (Claim Amount)]]</f>
        <v>0</v>
      </c>
      <c r="AI358" s="67"/>
      <c r="AJ358" s="67"/>
      <c r="AK358" s="67"/>
      <c r="AL358" s="67"/>
      <c r="AM358" s="68"/>
      <c r="AN358" s="47"/>
    </row>
    <row r="359" spans="2:40" x14ac:dyDescent="0.25">
      <c r="B359" s="61">
        <v>351</v>
      </c>
      <c r="C359" s="62"/>
      <c r="D359" s="62"/>
      <c r="E359" s="63"/>
      <c r="F359" s="64"/>
      <c r="G359" s="65"/>
      <c r="H359" s="66"/>
      <c r="I359" s="115">
        <f>SUM(ExpenseData[[#This Row],[DC1]:[DC17]])</f>
        <v>0</v>
      </c>
      <c r="J359" s="117">
        <f>ExpenseData[[#This Row],[NOFA Total Project Cost (Claim Amount)]]</f>
        <v>0</v>
      </c>
      <c r="K359" s="66"/>
      <c r="L359" s="66"/>
      <c r="M359" s="66"/>
      <c r="N359" s="66"/>
      <c r="O359" s="66"/>
      <c r="P359" s="66"/>
      <c r="Q359" s="66"/>
      <c r="R359" s="66"/>
      <c r="S359" s="66"/>
      <c r="T359" s="66"/>
      <c r="U359" s="66"/>
      <c r="V359" s="66"/>
      <c r="W359" s="66"/>
      <c r="X359" s="66"/>
      <c r="Y359" s="66"/>
      <c r="Z359" s="66"/>
      <c r="AA359" s="66"/>
      <c r="AB359" s="66"/>
      <c r="AC359" s="66"/>
      <c r="AD359" s="66"/>
      <c r="AE359" s="66"/>
      <c r="AF359" s="66"/>
      <c r="AG359" s="66"/>
      <c r="AH359" s="116">
        <f>SUM(ExpenseData[[#This Row],[DC1]:[DC17]])-ExpenseData[[#This Row],[NOFA Total Project Cost (Claim Amount)]]</f>
        <v>0</v>
      </c>
      <c r="AI359" s="67"/>
      <c r="AJ359" s="67"/>
      <c r="AK359" s="67"/>
      <c r="AL359" s="67"/>
      <c r="AM359" s="68"/>
      <c r="AN359" s="47"/>
    </row>
    <row r="360" spans="2:40" x14ac:dyDescent="0.25">
      <c r="B360" s="69">
        <v>352</v>
      </c>
      <c r="C360" s="62"/>
      <c r="D360" s="62"/>
      <c r="E360" s="63"/>
      <c r="F360" s="64"/>
      <c r="G360" s="65"/>
      <c r="H360" s="66"/>
      <c r="I360" s="115">
        <f>SUM(ExpenseData[[#This Row],[DC1]:[DC17]])</f>
        <v>0</v>
      </c>
      <c r="J360" s="117">
        <f>ExpenseData[[#This Row],[NOFA Total Project Cost (Claim Amount)]]</f>
        <v>0</v>
      </c>
      <c r="K360" s="66"/>
      <c r="L360" s="66"/>
      <c r="M360" s="66"/>
      <c r="N360" s="66"/>
      <c r="O360" s="66"/>
      <c r="P360" s="66"/>
      <c r="Q360" s="66"/>
      <c r="R360" s="66"/>
      <c r="S360" s="66"/>
      <c r="T360" s="66"/>
      <c r="U360" s="66"/>
      <c r="V360" s="66"/>
      <c r="W360" s="66"/>
      <c r="X360" s="66"/>
      <c r="Y360" s="66"/>
      <c r="Z360" s="66"/>
      <c r="AA360" s="66"/>
      <c r="AB360" s="66"/>
      <c r="AC360" s="66"/>
      <c r="AD360" s="66"/>
      <c r="AE360" s="66"/>
      <c r="AF360" s="66"/>
      <c r="AG360" s="66"/>
      <c r="AH360" s="116">
        <f>SUM(ExpenseData[[#This Row],[DC1]:[DC17]])-ExpenseData[[#This Row],[NOFA Total Project Cost (Claim Amount)]]</f>
        <v>0</v>
      </c>
      <c r="AI360" s="67"/>
      <c r="AJ360" s="67"/>
      <c r="AK360" s="67"/>
      <c r="AL360" s="67"/>
      <c r="AM360" s="68"/>
      <c r="AN360" s="47"/>
    </row>
    <row r="361" spans="2:40" x14ac:dyDescent="0.25">
      <c r="B361" s="61">
        <v>353</v>
      </c>
      <c r="C361" s="62"/>
      <c r="D361" s="62"/>
      <c r="E361" s="63"/>
      <c r="F361" s="64"/>
      <c r="G361" s="65"/>
      <c r="H361" s="66"/>
      <c r="I361" s="115">
        <f>SUM(ExpenseData[[#This Row],[DC1]:[DC17]])</f>
        <v>0</v>
      </c>
      <c r="J361" s="117">
        <f>ExpenseData[[#This Row],[NOFA Total Project Cost (Claim Amount)]]</f>
        <v>0</v>
      </c>
      <c r="K361" s="66"/>
      <c r="L361" s="66"/>
      <c r="M361" s="66"/>
      <c r="N361" s="66"/>
      <c r="O361" s="66"/>
      <c r="P361" s="66"/>
      <c r="Q361" s="66"/>
      <c r="R361" s="66"/>
      <c r="S361" s="66"/>
      <c r="T361" s="66"/>
      <c r="U361" s="66"/>
      <c r="V361" s="66"/>
      <c r="W361" s="66"/>
      <c r="X361" s="66"/>
      <c r="Y361" s="66"/>
      <c r="Z361" s="66"/>
      <c r="AA361" s="66"/>
      <c r="AB361" s="66"/>
      <c r="AC361" s="66"/>
      <c r="AD361" s="66"/>
      <c r="AE361" s="66"/>
      <c r="AF361" s="66"/>
      <c r="AG361" s="66"/>
      <c r="AH361" s="116">
        <f>SUM(ExpenseData[[#This Row],[DC1]:[DC17]])-ExpenseData[[#This Row],[NOFA Total Project Cost (Claim Amount)]]</f>
        <v>0</v>
      </c>
      <c r="AI361" s="67"/>
      <c r="AJ361" s="67"/>
      <c r="AK361" s="67"/>
      <c r="AL361" s="67"/>
      <c r="AM361" s="68"/>
      <c r="AN361" s="47"/>
    </row>
    <row r="362" spans="2:40" x14ac:dyDescent="0.25">
      <c r="B362" s="69">
        <v>354</v>
      </c>
      <c r="C362" s="62"/>
      <c r="D362" s="62"/>
      <c r="E362" s="63"/>
      <c r="F362" s="64"/>
      <c r="G362" s="65"/>
      <c r="H362" s="66"/>
      <c r="I362" s="115">
        <f>SUM(ExpenseData[[#This Row],[DC1]:[DC17]])</f>
        <v>0</v>
      </c>
      <c r="J362" s="117">
        <f>ExpenseData[[#This Row],[NOFA Total Project Cost (Claim Amount)]]</f>
        <v>0</v>
      </c>
      <c r="K362" s="66"/>
      <c r="L362" s="66"/>
      <c r="M362" s="66"/>
      <c r="N362" s="66"/>
      <c r="O362" s="66"/>
      <c r="P362" s="66"/>
      <c r="Q362" s="66"/>
      <c r="R362" s="66"/>
      <c r="S362" s="66"/>
      <c r="T362" s="66"/>
      <c r="U362" s="66"/>
      <c r="V362" s="66"/>
      <c r="W362" s="66"/>
      <c r="X362" s="66"/>
      <c r="Y362" s="66"/>
      <c r="Z362" s="66"/>
      <c r="AA362" s="66"/>
      <c r="AB362" s="66"/>
      <c r="AC362" s="66"/>
      <c r="AD362" s="66"/>
      <c r="AE362" s="66"/>
      <c r="AF362" s="66"/>
      <c r="AG362" s="66"/>
      <c r="AH362" s="116">
        <f>SUM(ExpenseData[[#This Row],[DC1]:[DC17]])-ExpenseData[[#This Row],[NOFA Total Project Cost (Claim Amount)]]</f>
        <v>0</v>
      </c>
      <c r="AI362" s="67"/>
      <c r="AJ362" s="67"/>
      <c r="AK362" s="67"/>
      <c r="AL362" s="67"/>
      <c r="AM362" s="68"/>
      <c r="AN362" s="47"/>
    </row>
    <row r="363" spans="2:40" x14ac:dyDescent="0.25">
      <c r="B363" s="61">
        <v>355</v>
      </c>
      <c r="C363" s="62"/>
      <c r="D363" s="62"/>
      <c r="E363" s="63"/>
      <c r="F363" s="64"/>
      <c r="G363" s="65"/>
      <c r="H363" s="66"/>
      <c r="I363" s="115">
        <f>SUM(ExpenseData[[#This Row],[DC1]:[DC17]])</f>
        <v>0</v>
      </c>
      <c r="J363" s="117">
        <f>ExpenseData[[#This Row],[NOFA Total Project Cost (Claim Amount)]]</f>
        <v>0</v>
      </c>
      <c r="K363" s="66"/>
      <c r="L363" s="66"/>
      <c r="M363" s="66"/>
      <c r="N363" s="66"/>
      <c r="O363" s="66"/>
      <c r="P363" s="66"/>
      <c r="Q363" s="66"/>
      <c r="R363" s="66"/>
      <c r="S363" s="66"/>
      <c r="T363" s="66"/>
      <c r="U363" s="66"/>
      <c r="V363" s="66"/>
      <c r="W363" s="66"/>
      <c r="X363" s="66"/>
      <c r="Y363" s="66"/>
      <c r="Z363" s="66"/>
      <c r="AA363" s="66"/>
      <c r="AB363" s="66"/>
      <c r="AC363" s="66"/>
      <c r="AD363" s="66"/>
      <c r="AE363" s="66"/>
      <c r="AF363" s="66"/>
      <c r="AG363" s="66"/>
      <c r="AH363" s="116">
        <f>SUM(ExpenseData[[#This Row],[DC1]:[DC17]])-ExpenseData[[#This Row],[NOFA Total Project Cost (Claim Amount)]]</f>
        <v>0</v>
      </c>
      <c r="AI363" s="67"/>
      <c r="AJ363" s="67"/>
      <c r="AK363" s="67"/>
      <c r="AL363" s="67"/>
      <c r="AM363" s="68"/>
      <c r="AN363" s="47"/>
    </row>
    <row r="364" spans="2:40" x14ac:dyDescent="0.25">
      <c r="B364" s="69">
        <v>356</v>
      </c>
      <c r="C364" s="62"/>
      <c r="D364" s="62"/>
      <c r="E364" s="63"/>
      <c r="F364" s="64"/>
      <c r="G364" s="65"/>
      <c r="H364" s="66"/>
      <c r="I364" s="115">
        <f>SUM(ExpenseData[[#This Row],[DC1]:[DC17]])</f>
        <v>0</v>
      </c>
      <c r="J364" s="117">
        <f>ExpenseData[[#This Row],[NOFA Total Project Cost (Claim Amount)]]</f>
        <v>0</v>
      </c>
      <c r="K364" s="66"/>
      <c r="L364" s="66"/>
      <c r="M364" s="66"/>
      <c r="N364" s="66"/>
      <c r="O364" s="66"/>
      <c r="P364" s="66"/>
      <c r="Q364" s="66"/>
      <c r="R364" s="66"/>
      <c r="S364" s="66"/>
      <c r="T364" s="66"/>
      <c r="U364" s="66"/>
      <c r="V364" s="66"/>
      <c r="W364" s="66"/>
      <c r="X364" s="66"/>
      <c r="Y364" s="66"/>
      <c r="Z364" s="66"/>
      <c r="AA364" s="66"/>
      <c r="AB364" s="66"/>
      <c r="AC364" s="66"/>
      <c r="AD364" s="66"/>
      <c r="AE364" s="66"/>
      <c r="AF364" s="66"/>
      <c r="AG364" s="66"/>
      <c r="AH364" s="116">
        <f>SUM(ExpenseData[[#This Row],[DC1]:[DC17]])-ExpenseData[[#This Row],[NOFA Total Project Cost (Claim Amount)]]</f>
        <v>0</v>
      </c>
      <c r="AI364" s="67"/>
      <c r="AJ364" s="67"/>
      <c r="AK364" s="67"/>
      <c r="AL364" s="67"/>
      <c r="AM364" s="68"/>
      <c r="AN364" s="47"/>
    </row>
    <row r="365" spans="2:40" x14ac:dyDescent="0.25">
      <c r="B365" s="61">
        <v>357</v>
      </c>
      <c r="C365" s="62"/>
      <c r="D365" s="62"/>
      <c r="E365" s="63"/>
      <c r="F365" s="64"/>
      <c r="G365" s="65"/>
      <c r="H365" s="66"/>
      <c r="I365" s="115">
        <f>SUM(ExpenseData[[#This Row],[DC1]:[DC17]])</f>
        <v>0</v>
      </c>
      <c r="J365" s="117">
        <f>ExpenseData[[#This Row],[NOFA Total Project Cost (Claim Amount)]]</f>
        <v>0</v>
      </c>
      <c r="K365" s="66"/>
      <c r="L365" s="66"/>
      <c r="M365" s="66"/>
      <c r="N365" s="66"/>
      <c r="O365" s="66"/>
      <c r="P365" s="66"/>
      <c r="Q365" s="66"/>
      <c r="R365" s="66"/>
      <c r="S365" s="66"/>
      <c r="T365" s="66"/>
      <c r="U365" s="66"/>
      <c r="V365" s="66"/>
      <c r="W365" s="66"/>
      <c r="X365" s="66"/>
      <c r="Y365" s="66"/>
      <c r="Z365" s="66"/>
      <c r="AA365" s="66"/>
      <c r="AB365" s="66"/>
      <c r="AC365" s="66"/>
      <c r="AD365" s="66"/>
      <c r="AE365" s="66"/>
      <c r="AF365" s="66"/>
      <c r="AG365" s="66"/>
      <c r="AH365" s="116">
        <f>SUM(ExpenseData[[#This Row],[DC1]:[DC17]])-ExpenseData[[#This Row],[NOFA Total Project Cost (Claim Amount)]]</f>
        <v>0</v>
      </c>
      <c r="AI365" s="67"/>
      <c r="AJ365" s="67"/>
      <c r="AK365" s="67"/>
      <c r="AL365" s="67"/>
      <c r="AM365" s="68"/>
      <c r="AN365" s="47"/>
    </row>
    <row r="366" spans="2:40" x14ac:dyDescent="0.25">
      <c r="B366" s="69">
        <v>358</v>
      </c>
      <c r="C366" s="62"/>
      <c r="D366" s="62"/>
      <c r="E366" s="63"/>
      <c r="F366" s="64"/>
      <c r="G366" s="65"/>
      <c r="H366" s="66"/>
      <c r="I366" s="115">
        <f>SUM(ExpenseData[[#This Row],[DC1]:[DC17]])</f>
        <v>0</v>
      </c>
      <c r="J366" s="117">
        <f>ExpenseData[[#This Row],[NOFA Total Project Cost (Claim Amount)]]</f>
        <v>0</v>
      </c>
      <c r="K366" s="66"/>
      <c r="L366" s="66"/>
      <c r="M366" s="66"/>
      <c r="N366" s="66"/>
      <c r="O366" s="66"/>
      <c r="P366" s="66"/>
      <c r="Q366" s="66"/>
      <c r="R366" s="66"/>
      <c r="S366" s="66"/>
      <c r="T366" s="66"/>
      <c r="U366" s="66"/>
      <c r="V366" s="66"/>
      <c r="W366" s="66"/>
      <c r="X366" s="66"/>
      <c r="Y366" s="66"/>
      <c r="Z366" s="66"/>
      <c r="AA366" s="66"/>
      <c r="AB366" s="66"/>
      <c r="AC366" s="66"/>
      <c r="AD366" s="66"/>
      <c r="AE366" s="66"/>
      <c r="AF366" s="66"/>
      <c r="AG366" s="66"/>
      <c r="AH366" s="116">
        <f>SUM(ExpenseData[[#This Row],[DC1]:[DC17]])-ExpenseData[[#This Row],[NOFA Total Project Cost (Claim Amount)]]</f>
        <v>0</v>
      </c>
      <c r="AI366" s="67"/>
      <c r="AJ366" s="67"/>
      <c r="AK366" s="67"/>
      <c r="AL366" s="67"/>
      <c r="AM366" s="68"/>
      <c r="AN366" s="47"/>
    </row>
    <row r="367" spans="2:40" x14ac:dyDescent="0.25">
      <c r="B367" s="61">
        <v>359</v>
      </c>
      <c r="C367" s="62"/>
      <c r="D367" s="62"/>
      <c r="E367" s="63"/>
      <c r="F367" s="64"/>
      <c r="G367" s="65"/>
      <c r="H367" s="66"/>
      <c r="I367" s="115">
        <f>SUM(ExpenseData[[#This Row],[DC1]:[DC17]])</f>
        <v>0</v>
      </c>
      <c r="J367" s="117">
        <f>ExpenseData[[#This Row],[NOFA Total Project Cost (Claim Amount)]]</f>
        <v>0</v>
      </c>
      <c r="K367" s="66"/>
      <c r="L367" s="66"/>
      <c r="M367" s="66"/>
      <c r="N367" s="66"/>
      <c r="O367" s="66"/>
      <c r="P367" s="66"/>
      <c r="Q367" s="66"/>
      <c r="R367" s="66"/>
      <c r="S367" s="66"/>
      <c r="T367" s="66"/>
      <c r="U367" s="66"/>
      <c r="V367" s="66"/>
      <c r="W367" s="66"/>
      <c r="X367" s="66"/>
      <c r="Y367" s="66"/>
      <c r="Z367" s="66"/>
      <c r="AA367" s="66"/>
      <c r="AB367" s="66"/>
      <c r="AC367" s="66"/>
      <c r="AD367" s="66"/>
      <c r="AE367" s="66"/>
      <c r="AF367" s="66"/>
      <c r="AG367" s="66"/>
      <c r="AH367" s="116">
        <f>SUM(ExpenseData[[#This Row],[DC1]:[DC17]])-ExpenseData[[#This Row],[NOFA Total Project Cost (Claim Amount)]]</f>
        <v>0</v>
      </c>
      <c r="AI367" s="67"/>
      <c r="AJ367" s="67"/>
      <c r="AK367" s="67"/>
      <c r="AL367" s="67"/>
      <c r="AM367" s="68"/>
      <c r="AN367" s="47"/>
    </row>
    <row r="368" spans="2:40" x14ac:dyDescent="0.25">
      <c r="B368" s="69">
        <v>360</v>
      </c>
      <c r="C368" s="62"/>
      <c r="D368" s="62"/>
      <c r="E368" s="63"/>
      <c r="F368" s="64"/>
      <c r="G368" s="65"/>
      <c r="H368" s="66"/>
      <c r="I368" s="115">
        <f>SUM(ExpenseData[[#This Row],[DC1]:[DC17]])</f>
        <v>0</v>
      </c>
      <c r="J368" s="117">
        <f>ExpenseData[[#This Row],[NOFA Total Project Cost (Claim Amount)]]</f>
        <v>0</v>
      </c>
      <c r="K368" s="66"/>
      <c r="L368" s="66"/>
      <c r="M368" s="66"/>
      <c r="N368" s="66"/>
      <c r="O368" s="66"/>
      <c r="P368" s="66"/>
      <c r="Q368" s="66"/>
      <c r="R368" s="66"/>
      <c r="S368" s="66"/>
      <c r="T368" s="66"/>
      <c r="U368" s="66"/>
      <c r="V368" s="66"/>
      <c r="W368" s="66"/>
      <c r="X368" s="66"/>
      <c r="Y368" s="66"/>
      <c r="Z368" s="66"/>
      <c r="AA368" s="66"/>
      <c r="AB368" s="66"/>
      <c r="AC368" s="66"/>
      <c r="AD368" s="66"/>
      <c r="AE368" s="66"/>
      <c r="AF368" s="66"/>
      <c r="AG368" s="66"/>
      <c r="AH368" s="116">
        <f>SUM(ExpenseData[[#This Row],[DC1]:[DC17]])-ExpenseData[[#This Row],[NOFA Total Project Cost (Claim Amount)]]</f>
        <v>0</v>
      </c>
      <c r="AI368" s="67"/>
      <c r="AJ368" s="67"/>
      <c r="AK368" s="67"/>
      <c r="AL368" s="67"/>
      <c r="AM368" s="68"/>
      <c r="AN368" s="47"/>
    </row>
    <row r="369" spans="2:40" x14ac:dyDescent="0.25">
      <c r="B369" s="61">
        <v>361</v>
      </c>
      <c r="C369" s="62"/>
      <c r="D369" s="62"/>
      <c r="E369" s="63"/>
      <c r="F369" s="64"/>
      <c r="G369" s="65"/>
      <c r="H369" s="66"/>
      <c r="I369" s="115">
        <f>SUM(ExpenseData[[#This Row],[DC1]:[DC17]])</f>
        <v>0</v>
      </c>
      <c r="J369" s="117">
        <f>ExpenseData[[#This Row],[NOFA Total Project Cost (Claim Amount)]]</f>
        <v>0</v>
      </c>
      <c r="K369" s="66"/>
      <c r="L369" s="66"/>
      <c r="M369" s="66"/>
      <c r="N369" s="66"/>
      <c r="O369" s="66"/>
      <c r="P369" s="66"/>
      <c r="Q369" s="66"/>
      <c r="R369" s="66"/>
      <c r="S369" s="66"/>
      <c r="T369" s="66"/>
      <c r="U369" s="66"/>
      <c r="V369" s="66"/>
      <c r="W369" s="66"/>
      <c r="X369" s="66"/>
      <c r="Y369" s="66"/>
      <c r="Z369" s="66"/>
      <c r="AA369" s="66"/>
      <c r="AB369" s="66"/>
      <c r="AC369" s="66"/>
      <c r="AD369" s="66"/>
      <c r="AE369" s="66"/>
      <c r="AF369" s="66"/>
      <c r="AG369" s="66"/>
      <c r="AH369" s="116">
        <f>SUM(ExpenseData[[#This Row],[DC1]:[DC17]])-ExpenseData[[#This Row],[NOFA Total Project Cost (Claim Amount)]]</f>
        <v>0</v>
      </c>
      <c r="AI369" s="67"/>
      <c r="AJ369" s="67"/>
      <c r="AK369" s="67"/>
      <c r="AL369" s="67"/>
      <c r="AM369" s="68"/>
      <c r="AN369" s="47"/>
    </row>
    <row r="370" spans="2:40" x14ac:dyDescent="0.25">
      <c r="B370" s="69">
        <v>362</v>
      </c>
      <c r="C370" s="62"/>
      <c r="D370" s="62"/>
      <c r="E370" s="63"/>
      <c r="F370" s="64"/>
      <c r="G370" s="65"/>
      <c r="H370" s="66"/>
      <c r="I370" s="115">
        <f>SUM(ExpenseData[[#This Row],[DC1]:[DC17]])</f>
        <v>0</v>
      </c>
      <c r="J370" s="117">
        <f>ExpenseData[[#This Row],[NOFA Total Project Cost (Claim Amount)]]</f>
        <v>0</v>
      </c>
      <c r="K370" s="66"/>
      <c r="L370" s="66"/>
      <c r="M370" s="66"/>
      <c r="N370" s="66"/>
      <c r="O370" s="66"/>
      <c r="P370" s="66"/>
      <c r="Q370" s="66"/>
      <c r="R370" s="66"/>
      <c r="S370" s="66"/>
      <c r="T370" s="66"/>
      <c r="U370" s="66"/>
      <c r="V370" s="66"/>
      <c r="W370" s="66"/>
      <c r="X370" s="66"/>
      <c r="Y370" s="66"/>
      <c r="Z370" s="66"/>
      <c r="AA370" s="66"/>
      <c r="AB370" s="66"/>
      <c r="AC370" s="66"/>
      <c r="AD370" s="66"/>
      <c r="AE370" s="66"/>
      <c r="AF370" s="66"/>
      <c r="AG370" s="66"/>
      <c r="AH370" s="116">
        <f>SUM(ExpenseData[[#This Row],[DC1]:[DC17]])-ExpenseData[[#This Row],[NOFA Total Project Cost (Claim Amount)]]</f>
        <v>0</v>
      </c>
      <c r="AI370" s="67"/>
      <c r="AJ370" s="67"/>
      <c r="AK370" s="67"/>
      <c r="AL370" s="67"/>
      <c r="AM370" s="68"/>
      <c r="AN370" s="47"/>
    </row>
    <row r="371" spans="2:40" x14ac:dyDescent="0.25">
      <c r="B371" s="61">
        <v>363</v>
      </c>
      <c r="C371" s="62"/>
      <c r="D371" s="62"/>
      <c r="E371" s="63"/>
      <c r="F371" s="64"/>
      <c r="G371" s="65"/>
      <c r="H371" s="66"/>
      <c r="I371" s="115">
        <f>SUM(ExpenseData[[#This Row],[DC1]:[DC17]])</f>
        <v>0</v>
      </c>
      <c r="J371" s="117">
        <f>ExpenseData[[#This Row],[NOFA Total Project Cost (Claim Amount)]]</f>
        <v>0</v>
      </c>
      <c r="K371" s="66"/>
      <c r="L371" s="66"/>
      <c r="M371" s="66"/>
      <c r="N371" s="66"/>
      <c r="O371" s="66"/>
      <c r="P371" s="66"/>
      <c r="Q371" s="66"/>
      <c r="R371" s="66"/>
      <c r="S371" s="66"/>
      <c r="T371" s="66"/>
      <c r="U371" s="66"/>
      <c r="V371" s="66"/>
      <c r="W371" s="66"/>
      <c r="X371" s="66"/>
      <c r="Y371" s="66"/>
      <c r="Z371" s="66"/>
      <c r="AA371" s="66"/>
      <c r="AB371" s="66"/>
      <c r="AC371" s="66"/>
      <c r="AD371" s="66"/>
      <c r="AE371" s="66"/>
      <c r="AF371" s="66"/>
      <c r="AG371" s="66"/>
      <c r="AH371" s="116">
        <f>SUM(ExpenseData[[#This Row],[DC1]:[DC17]])-ExpenseData[[#This Row],[NOFA Total Project Cost (Claim Amount)]]</f>
        <v>0</v>
      </c>
      <c r="AI371" s="67"/>
      <c r="AJ371" s="67"/>
      <c r="AK371" s="67"/>
      <c r="AL371" s="67"/>
      <c r="AM371" s="68"/>
      <c r="AN371" s="47"/>
    </row>
    <row r="372" spans="2:40" x14ac:dyDescent="0.25">
      <c r="B372" s="69">
        <v>364</v>
      </c>
      <c r="C372" s="62"/>
      <c r="D372" s="62"/>
      <c r="E372" s="63"/>
      <c r="F372" s="64"/>
      <c r="G372" s="65"/>
      <c r="H372" s="66"/>
      <c r="I372" s="115">
        <f>SUM(ExpenseData[[#This Row],[DC1]:[DC17]])</f>
        <v>0</v>
      </c>
      <c r="J372" s="117">
        <f>ExpenseData[[#This Row],[NOFA Total Project Cost (Claim Amount)]]</f>
        <v>0</v>
      </c>
      <c r="K372" s="66"/>
      <c r="L372" s="66"/>
      <c r="M372" s="66"/>
      <c r="N372" s="66"/>
      <c r="O372" s="66"/>
      <c r="P372" s="66"/>
      <c r="Q372" s="66"/>
      <c r="R372" s="66"/>
      <c r="S372" s="66"/>
      <c r="T372" s="66"/>
      <c r="U372" s="66"/>
      <c r="V372" s="66"/>
      <c r="W372" s="66"/>
      <c r="X372" s="66"/>
      <c r="Y372" s="66"/>
      <c r="Z372" s="66"/>
      <c r="AA372" s="66"/>
      <c r="AB372" s="66"/>
      <c r="AC372" s="66"/>
      <c r="AD372" s="66"/>
      <c r="AE372" s="66"/>
      <c r="AF372" s="66"/>
      <c r="AG372" s="66"/>
      <c r="AH372" s="116">
        <f>SUM(ExpenseData[[#This Row],[DC1]:[DC17]])-ExpenseData[[#This Row],[NOFA Total Project Cost (Claim Amount)]]</f>
        <v>0</v>
      </c>
      <c r="AI372" s="67"/>
      <c r="AJ372" s="67"/>
      <c r="AK372" s="67"/>
      <c r="AL372" s="67"/>
      <c r="AM372" s="68"/>
      <c r="AN372" s="47"/>
    </row>
    <row r="373" spans="2:40" x14ac:dyDescent="0.25">
      <c r="B373" s="61">
        <v>365</v>
      </c>
      <c r="C373" s="62"/>
      <c r="D373" s="62"/>
      <c r="E373" s="63"/>
      <c r="F373" s="64"/>
      <c r="G373" s="65"/>
      <c r="H373" s="66"/>
      <c r="I373" s="115">
        <f>SUM(ExpenseData[[#This Row],[DC1]:[DC17]])</f>
        <v>0</v>
      </c>
      <c r="J373" s="117">
        <f>ExpenseData[[#This Row],[NOFA Total Project Cost (Claim Amount)]]</f>
        <v>0</v>
      </c>
      <c r="K373" s="66"/>
      <c r="L373" s="66"/>
      <c r="M373" s="66"/>
      <c r="N373" s="66"/>
      <c r="O373" s="66"/>
      <c r="P373" s="66"/>
      <c r="Q373" s="66"/>
      <c r="R373" s="66"/>
      <c r="S373" s="66"/>
      <c r="T373" s="66"/>
      <c r="U373" s="66"/>
      <c r="V373" s="66"/>
      <c r="W373" s="66"/>
      <c r="X373" s="66"/>
      <c r="Y373" s="66"/>
      <c r="Z373" s="66"/>
      <c r="AA373" s="66"/>
      <c r="AB373" s="66"/>
      <c r="AC373" s="66"/>
      <c r="AD373" s="66"/>
      <c r="AE373" s="66"/>
      <c r="AF373" s="66"/>
      <c r="AG373" s="66"/>
      <c r="AH373" s="116">
        <f>SUM(ExpenseData[[#This Row],[DC1]:[DC17]])-ExpenseData[[#This Row],[NOFA Total Project Cost (Claim Amount)]]</f>
        <v>0</v>
      </c>
      <c r="AI373" s="67"/>
      <c r="AJ373" s="67"/>
      <c r="AK373" s="67"/>
      <c r="AL373" s="67"/>
      <c r="AM373" s="68"/>
      <c r="AN373" s="47"/>
    </row>
    <row r="374" spans="2:40" x14ac:dyDescent="0.25">
      <c r="B374" s="69">
        <v>366</v>
      </c>
      <c r="C374" s="62"/>
      <c r="D374" s="62"/>
      <c r="E374" s="63"/>
      <c r="F374" s="64"/>
      <c r="G374" s="65"/>
      <c r="H374" s="66"/>
      <c r="I374" s="115">
        <f>SUM(ExpenseData[[#This Row],[DC1]:[DC17]])</f>
        <v>0</v>
      </c>
      <c r="J374" s="117">
        <f>ExpenseData[[#This Row],[NOFA Total Project Cost (Claim Amount)]]</f>
        <v>0</v>
      </c>
      <c r="K374" s="66"/>
      <c r="L374" s="66"/>
      <c r="M374" s="66"/>
      <c r="N374" s="66"/>
      <c r="O374" s="66"/>
      <c r="P374" s="66"/>
      <c r="Q374" s="66"/>
      <c r="R374" s="66"/>
      <c r="S374" s="66"/>
      <c r="T374" s="66"/>
      <c r="U374" s="66"/>
      <c r="V374" s="66"/>
      <c r="W374" s="66"/>
      <c r="X374" s="66"/>
      <c r="Y374" s="66"/>
      <c r="Z374" s="66"/>
      <c r="AA374" s="66"/>
      <c r="AB374" s="66"/>
      <c r="AC374" s="66"/>
      <c r="AD374" s="66"/>
      <c r="AE374" s="66"/>
      <c r="AF374" s="66"/>
      <c r="AG374" s="66"/>
      <c r="AH374" s="116">
        <f>SUM(ExpenseData[[#This Row],[DC1]:[DC17]])-ExpenseData[[#This Row],[NOFA Total Project Cost (Claim Amount)]]</f>
        <v>0</v>
      </c>
      <c r="AI374" s="67"/>
      <c r="AJ374" s="67"/>
      <c r="AK374" s="67"/>
      <c r="AL374" s="67"/>
      <c r="AM374" s="68"/>
      <c r="AN374" s="47"/>
    </row>
    <row r="375" spans="2:40" x14ac:dyDescent="0.25">
      <c r="B375" s="61">
        <v>367</v>
      </c>
      <c r="C375" s="62"/>
      <c r="D375" s="62"/>
      <c r="E375" s="63"/>
      <c r="F375" s="64"/>
      <c r="G375" s="65"/>
      <c r="H375" s="66"/>
      <c r="I375" s="115">
        <f>SUM(ExpenseData[[#This Row],[DC1]:[DC17]])</f>
        <v>0</v>
      </c>
      <c r="J375" s="117">
        <f>ExpenseData[[#This Row],[NOFA Total Project Cost (Claim Amount)]]</f>
        <v>0</v>
      </c>
      <c r="K375" s="66"/>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116">
        <f>SUM(ExpenseData[[#This Row],[DC1]:[DC17]])-ExpenseData[[#This Row],[NOFA Total Project Cost (Claim Amount)]]</f>
        <v>0</v>
      </c>
      <c r="AI375" s="67"/>
      <c r="AJ375" s="67"/>
      <c r="AK375" s="67"/>
      <c r="AL375" s="67"/>
      <c r="AM375" s="68"/>
      <c r="AN375" s="47"/>
    </row>
    <row r="376" spans="2:40" x14ac:dyDescent="0.25">
      <c r="B376" s="69">
        <v>368</v>
      </c>
      <c r="C376" s="62"/>
      <c r="D376" s="62"/>
      <c r="E376" s="63"/>
      <c r="F376" s="64"/>
      <c r="G376" s="65"/>
      <c r="H376" s="66"/>
      <c r="I376" s="115">
        <f>SUM(ExpenseData[[#This Row],[DC1]:[DC17]])</f>
        <v>0</v>
      </c>
      <c r="J376" s="117">
        <f>ExpenseData[[#This Row],[NOFA Total Project Cost (Claim Amount)]]</f>
        <v>0</v>
      </c>
      <c r="K376" s="66"/>
      <c r="L376" s="66"/>
      <c r="M376" s="66"/>
      <c r="N376" s="66"/>
      <c r="O376" s="66"/>
      <c r="P376" s="66"/>
      <c r="Q376" s="66"/>
      <c r="R376" s="66"/>
      <c r="S376" s="66"/>
      <c r="T376" s="66"/>
      <c r="U376" s="66"/>
      <c r="V376" s="66"/>
      <c r="W376" s="66"/>
      <c r="X376" s="66"/>
      <c r="Y376" s="66"/>
      <c r="Z376" s="66"/>
      <c r="AA376" s="66"/>
      <c r="AB376" s="66"/>
      <c r="AC376" s="66"/>
      <c r="AD376" s="66"/>
      <c r="AE376" s="66"/>
      <c r="AF376" s="66"/>
      <c r="AG376" s="66"/>
      <c r="AH376" s="116">
        <f>SUM(ExpenseData[[#This Row],[DC1]:[DC17]])-ExpenseData[[#This Row],[NOFA Total Project Cost (Claim Amount)]]</f>
        <v>0</v>
      </c>
      <c r="AI376" s="67"/>
      <c r="AJ376" s="67"/>
      <c r="AK376" s="67"/>
      <c r="AL376" s="67"/>
      <c r="AM376" s="68"/>
      <c r="AN376" s="47"/>
    </row>
    <row r="377" spans="2:40" x14ac:dyDescent="0.25">
      <c r="B377" s="61">
        <v>369</v>
      </c>
      <c r="C377" s="62"/>
      <c r="D377" s="62"/>
      <c r="E377" s="63"/>
      <c r="F377" s="64"/>
      <c r="G377" s="65"/>
      <c r="H377" s="66"/>
      <c r="I377" s="115">
        <f>SUM(ExpenseData[[#This Row],[DC1]:[DC17]])</f>
        <v>0</v>
      </c>
      <c r="J377" s="117">
        <f>ExpenseData[[#This Row],[NOFA Total Project Cost (Claim Amount)]]</f>
        <v>0</v>
      </c>
      <c r="K377" s="66"/>
      <c r="L377" s="66"/>
      <c r="M377" s="66"/>
      <c r="N377" s="66"/>
      <c r="O377" s="66"/>
      <c r="P377" s="66"/>
      <c r="Q377" s="66"/>
      <c r="R377" s="66"/>
      <c r="S377" s="66"/>
      <c r="T377" s="66"/>
      <c r="U377" s="66"/>
      <c r="V377" s="66"/>
      <c r="W377" s="66"/>
      <c r="X377" s="66"/>
      <c r="Y377" s="66"/>
      <c r="Z377" s="66"/>
      <c r="AA377" s="66"/>
      <c r="AB377" s="66"/>
      <c r="AC377" s="66"/>
      <c r="AD377" s="66"/>
      <c r="AE377" s="66"/>
      <c r="AF377" s="66"/>
      <c r="AG377" s="66"/>
      <c r="AH377" s="116">
        <f>SUM(ExpenseData[[#This Row],[DC1]:[DC17]])-ExpenseData[[#This Row],[NOFA Total Project Cost (Claim Amount)]]</f>
        <v>0</v>
      </c>
      <c r="AI377" s="67"/>
      <c r="AJ377" s="67"/>
      <c r="AK377" s="67"/>
      <c r="AL377" s="67"/>
      <c r="AM377" s="68"/>
      <c r="AN377" s="47"/>
    </row>
    <row r="378" spans="2:40" x14ac:dyDescent="0.25">
      <c r="B378" s="69">
        <v>370</v>
      </c>
      <c r="C378" s="62"/>
      <c r="D378" s="62"/>
      <c r="E378" s="63"/>
      <c r="F378" s="64"/>
      <c r="G378" s="65"/>
      <c r="H378" s="66"/>
      <c r="I378" s="115">
        <f>SUM(ExpenseData[[#This Row],[DC1]:[DC17]])</f>
        <v>0</v>
      </c>
      <c r="J378" s="117">
        <f>ExpenseData[[#This Row],[NOFA Total Project Cost (Claim Amount)]]</f>
        <v>0</v>
      </c>
      <c r="K378" s="66"/>
      <c r="L378" s="66"/>
      <c r="M378" s="66"/>
      <c r="N378" s="66"/>
      <c r="O378" s="66"/>
      <c r="P378" s="66"/>
      <c r="Q378" s="66"/>
      <c r="R378" s="66"/>
      <c r="S378" s="66"/>
      <c r="T378" s="66"/>
      <c r="U378" s="66"/>
      <c r="V378" s="66"/>
      <c r="W378" s="66"/>
      <c r="X378" s="66"/>
      <c r="Y378" s="66"/>
      <c r="Z378" s="66"/>
      <c r="AA378" s="66"/>
      <c r="AB378" s="66"/>
      <c r="AC378" s="66"/>
      <c r="AD378" s="66"/>
      <c r="AE378" s="66"/>
      <c r="AF378" s="66"/>
      <c r="AG378" s="66"/>
      <c r="AH378" s="116">
        <f>SUM(ExpenseData[[#This Row],[DC1]:[DC17]])-ExpenseData[[#This Row],[NOFA Total Project Cost (Claim Amount)]]</f>
        <v>0</v>
      </c>
      <c r="AI378" s="67"/>
      <c r="AJ378" s="67"/>
      <c r="AK378" s="67"/>
      <c r="AL378" s="67"/>
      <c r="AM378" s="68"/>
      <c r="AN378" s="47"/>
    </row>
    <row r="379" spans="2:40" x14ac:dyDescent="0.25">
      <c r="B379" s="61">
        <v>371</v>
      </c>
      <c r="C379" s="62"/>
      <c r="D379" s="62"/>
      <c r="E379" s="63"/>
      <c r="F379" s="64"/>
      <c r="G379" s="65"/>
      <c r="H379" s="66"/>
      <c r="I379" s="115">
        <f>SUM(ExpenseData[[#This Row],[DC1]:[DC17]])</f>
        <v>0</v>
      </c>
      <c r="J379" s="117">
        <f>ExpenseData[[#This Row],[NOFA Total Project Cost (Claim Amount)]]</f>
        <v>0</v>
      </c>
      <c r="K379" s="66"/>
      <c r="L379" s="66"/>
      <c r="M379" s="66"/>
      <c r="N379" s="66"/>
      <c r="O379" s="66"/>
      <c r="P379" s="66"/>
      <c r="Q379" s="66"/>
      <c r="R379" s="66"/>
      <c r="S379" s="66"/>
      <c r="T379" s="66"/>
      <c r="U379" s="66"/>
      <c r="V379" s="66"/>
      <c r="W379" s="66"/>
      <c r="X379" s="66"/>
      <c r="Y379" s="66"/>
      <c r="Z379" s="66"/>
      <c r="AA379" s="66"/>
      <c r="AB379" s="66"/>
      <c r="AC379" s="66"/>
      <c r="AD379" s="66"/>
      <c r="AE379" s="66"/>
      <c r="AF379" s="66"/>
      <c r="AG379" s="66"/>
      <c r="AH379" s="116">
        <f>SUM(ExpenseData[[#This Row],[DC1]:[DC17]])-ExpenseData[[#This Row],[NOFA Total Project Cost (Claim Amount)]]</f>
        <v>0</v>
      </c>
      <c r="AI379" s="67"/>
      <c r="AJ379" s="67"/>
      <c r="AK379" s="67"/>
      <c r="AL379" s="67"/>
      <c r="AM379" s="68"/>
      <c r="AN379" s="47"/>
    </row>
    <row r="380" spans="2:40" x14ac:dyDescent="0.25">
      <c r="B380" s="69">
        <v>372</v>
      </c>
      <c r="C380" s="62"/>
      <c r="D380" s="62"/>
      <c r="E380" s="63"/>
      <c r="F380" s="64"/>
      <c r="G380" s="65"/>
      <c r="H380" s="66"/>
      <c r="I380" s="115">
        <f>SUM(ExpenseData[[#This Row],[DC1]:[DC17]])</f>
        <v>0</v>
      </c>
      <c r="J380" s="117">
        <f>ExpenseData[[#This Row],[NOFA Total Project Cost (Claim Amount)]]</f>
        <v>0</v>
      </c>
      <c r="K380" s="66"/>
      <c r="L380" s="66"/>
      <c r="M380" s="66"/>
      <c r="N380" s="66"/>
      <c r="O380" s="66"/>
      <c r="P380" s="66"/>
      <c r="Q380" s="66"/>
      <c r="R380" s="66"/>
      <c r="S380" s="66"/>
      <c r="T380" s="66"/>
      <c r="U380" s="66"/>
      <c r="V380" s="66"/>
      <c r="W380" s="66"/>
      <c r="X380" s="66"/>
      <c r="Y380" s="66"/>
      <c r="Z380" s="66"/>
      <c r="AA380" s="66"/>
      <c r="AB380" s="66"/>
      <c r="AC380" s="66"/>
      <c r="AD380" s="66"/>
      <c r="AE380" s="66"/>
      <c r="AF380" s="66"/>
      <c r="AG380" s="66"/>
      <c r="AH380" s="116">
        <f>SUM(ExpenseData[[#This Row],[DC1]:[DC17]])-ExpenseData[[#This Row],[NOFA Total Project Cost (Claim Amount)]]</f>
        <v>0</v>
      </c>
      <c r="AI380" s="67"/>
      <c r="AJ380" s="67"/>
      <c r="AK380" s="67"/>
      <c r="AL380" s="67"/>
      <c r="AM380" s="68"/>
      <c r="AN380" s="47"/>
    </row>
    <row r="381" spans="2:40" x14ac:dyDescent="0.25">
      <c r="B381" s="61">
        <v>373</v>
      </c>
      <c r="C381" s="62"/>
      <c r="D381" s="62"/>
      <c r="E381" s="63"/>
      <c r="F381" s="64"/>
      <c r="G381" s="65"/>
      <c r="H381" s="66"/>
      <c r="I381" s="115">
        <f>SUM(ExpenseData[[#This Row],[DC1]:[DC17]])</f>
        <v>0</v>
      </c>
      <c r="J381" s="117">
        <f>ExpenseData[[#This Row],[NOFA Total Project Cost (Claim Amount)]]</f>
        <v>0</v>
      </c>
      <c r="K381" s="66"/>
      <c r="L381" s="66"/>
      <c r="M381" s="66"/>
      <c r="N381" s="66"/>
      <c r="O381" s="66"/>
      <c r="P381" s="66"/>
      <c r="Q381" s="66"/>
      <c r="R381" s="66"/>
      <c r="S381" s="66"/>
      <c r="T381" s="66"/>
      <c r="U381" s="66"/>
      <c r="V381" s="66"/>
      <c r="W381" s="66"/>
      <c r="X381" s="66"/>
      <c r="Y381" s="66"/>
      <c r="Z381" s="66"/>
      <c r="AA381" s="66"/>
      <c r="AB381" s="66"/>
      <c r="AC381" s="66"/>
      <c r="AD381" s="66"/>
      <c r="AE381" s="66"/>
      <c r="AF381" s="66"/>
      <c r="AG381" s="66"/>
      <c r="AH381" s="116">
        <f>SUM(ExpenseData[[#This Row],[DC1]:[DC17]])-ExpenseData[[#This Row],[NOFA Total Project Cost (Claim Amount)]]</f>
        <v>0</v>
      </c>
      <c r="AI381" s="67"/>
      <c r="AJ381" s="67"/>
      <c r="AK381" s="67"/>
      <c r="AL381" s="67"/>
      <c r="AM381" s="68"/>
      <c r="AN381" s="47"/>
    </row>
    <row r="382" spans="2:40" x14ac:dyDescent="0.25">
      <c r="B382" s="69">
        <v>374</v>
      </c>
      <c r="C382" s="62"/>
      <c r="D382" s="62"/>
      <c r="E382" s="63"/>
      <c r="F382" s="64"/>
      <c r="G382" s="65"/>
      <c r="H382" s="66"/>
      <c r="I382" s="115">
        <f>SUM(ExpenseData[[#This Row],[DC1]:[DC17]])</f>
        <v>0</v>
      </c>
      <c r="J382" s="117">
        <f>ExpenseData[[#This Row],[NOFA Total Project Cost (Claim Amount)]]</f>
        <v>0</v>
      </c>
      <c r="K382" s="66"/>
      <c r="L382" s="66"/>
      <c r="M382" s="66"/>
      <c r="N382" s="66"/>
      <c r="O382" s="66"/>
      <c r="P382" s="66"/>
      <c r="Q382" s="66"/>
      <c r="R382" s="66"/>
      <c r="S382" s="66"/>
      <c r="T382" s="66"/>
      <c r="U382" s="66"/>
      <c r="V382" s="66"/>
      <c r="W382" s="66"/>
      <c r="X382" s="66"/>
      <c r="Y382" s="66"/>
      <c r="Z382" s="66"/>
      <c r="AA382" s="66"/>
      <c r="AB382" s="66"/>
      <c r="AC382" s="66"/>
      <c r="AD382" s="66"/>
      <c r="AE382" s="66"/>
      <c r="AF382" s="66"/>
      <c r="AG382" s="66"/>
      <c r="AH382" s="116">
        <f>SUM(ExpenseData[[#This Row],[DC1]:[DC17]])-ExpenseData[[#This Row],[NOFA Total Project Cost (Claim Amount)]]</f>
        <v>0</v>
      </c>
      <c r="AI382" s="67"/>
      <c r="AJ382" s="67"/>
      <c r="AK382" s="67"/>
      <c r="AL382" s="67"/>
      <c r="AM382" s="68"/>
      <c r="AN382" s="47"/>
    </row>
    <row r="383" spans="2:40" x14ac:dyDescent="0.25">
      <c r="B383" s="61">
        <v>375</v>
      </c>
      <c r="C383" s="62"/>
      <c r="D383" s="62"/>
      <c r="E383" s="63"/>
      <c r="F383" s="64"/>
      <c r="G383" s="65"/>
      <c r="H383" s="66"/>
      <c r="I383" s="115">
        <f>SUM(ExpenseData[[#This Row],[DC1]:[DC17]])</f>
        <v>0</v>
      </c>
      <c r="J383" s="117">
        <f>ExpenseData[[#This Row],[NOFA Total Project Cost (Claim Amount)]]</f>
        <v>0</v>
      </c>
      <c r="K383" s="66"/>
      <c r="L383" s="66"/>
      <c r="M383" s="66"/>
      <c r="N383" s="66"/>
      <c r="O383" s="66"/>
      <c r="P383" s="66"/>
      <c r="Q383" s="66"/>
      <c r="R383" s="66"/>
      <c r="S383" s="66"/>
      <c r="T383" s="66"/>
      <c r="U383" s="66"/>
      <c r="V383" s="66"/>
      <c r="W383" s="66"/>
      <c r="X383" s="66"/>
      <c r="Y383" s="66"/>
      <c r="Z383" s="66"/>
      <c r="AA383" s="66"/>
      <c r="AB383" s="66"/>
      <c r="AC383" s="66"/>
      <c r="AD383" s="66"/>
      <c r="AE383" s="66"/>
      <c r="AF383" s="66"/>
      <c r="AG383" s="66"/>
      <c r="AH383" s="116">
        <f>SUM(ExpenseData[[#This Row],[DC1]:[DC17]])-ExpenseData[[#This Row],[NOFA Total Project Cost (Claim Amount)]]</f>
        <v>0</v>
      </c>
      <c r="AI383" s="67"/>
      <c r="AJ383" s="67"/>
      <c r="AK383" s="67"/>
      <c r="AL383" s="67"/>
      <c r="AM383" s="68"/>
      <c r="AN383" s="47"/>
    </row>
    <row r="384" spans="2:40" x14ac:dyDescent="0.25">
      <c r="B384" s="69">
        <v>376</v>
      </c>
      <c r="C384" s="62"/>
      <c r="D384" s="62"/>
      <c r="E384" s="63"/>
      <c r="F384" s="64"/>
      <c r="G384" s="65"/>
      <c r="H384" s="66"/>
      <c r="I384" s="115">
        <f>SUM(ExpenseData[[#This Row],[DC1]:[DC17]])</f>
        <v>0</v>
      </c>
      <c r="J384" s="117">
        <f>ExpenseData[[#This Row],[NOFA Total Project Cost (Claim Amount)]]</f>
        <v>0</v>
      </c>
      <c r="K384" s="66"/>
      <c r="L384" s="66"/>
      <c r="M384" s="66"/>
      <c r="N384" s="66"/>
      <c r="O384" s="66"/>
      <c r="P384" s="66"/>
      <c r="Q384" s="66"/>
      <c r="R384" s="66"/>
      <c r="S384" s="66"/>
      <c r="T384" s="66"/>
      <c r="U384" s="66"/>
      <c r="V384" s="66"/>
      <c r="W384" s="66"/>
      <c r="X384" s="66"/>
      <c r="Y384" s="66"/>
      <c r="Z384" s="66"/>
      <c r="AA384" s="66"/>
      <c r="AB384" s="66"/>
      <c r="AC384" s="66"/>
      <c r="AD384" s="66"/>
      <c r="AE384" s="66"/>
      <c r="AF384" s="66"/>
      <c r="AG384" s="66"/>
      <c r="AH384" s="116">
        <f>SUM(ExpenseData[[#This Row],[DC1]:[DC17]])-ExpenseData[[#This Row],[NOFA Total Project Cost (Claim Amount)]]</f>
        <v>0</v>
      </c>
      <c r="AI384" s="67"/>
      <c r="AJ384" s="67"/>
      <c r="AK384" s="67"/>
      <c r="AL384" s="67"/>
      <c r="AM384" s="68"/>
      <c r="AN384" s="47"/>
    </row>
    <row r="385" spans="2:40" x14ac:dyDescent="0.25">
      <c r="B385" s="61">
        <v>377</v>
      </c>
      <c r="C385" s="62"/>
      <c r="D385" s="62"/>
      <c r="E385" s="63"/>
      <c r="F385" s="64"/>
      <c r="G385" s="65"/>
      <c r="H385" s="66"/>
      <c r="I385" s="115">
        <f>SUM(ExpenseData[[#This Row],[DC1]:[DC17]])</f>
        <v>0</v>
      </c>
      <c r="J385" s="117">
        <f>ExpenseData[[#This Row],[NOFA Total Project Cost (Claim Amount)]]</f>
        <v>0</v>
      </c>
      <c r="K385" s="66"/>
      <c r="L385" s="66"/>
      <c r="M385" s="66"/>
      <c r="N385" s="66"/>
      <c r="O385" s="66"/>
      <c r="P385" s="66"/>
      <c r="Q385" s="66"/>
      <c r="R385" s="66"/>
      <c r="S385" s="66"/>
      <c r="T385" s="66"/>
      <c r="U385" s="66"/>
      <c r="V385" s="66"/>
      <c r="W385" s="66"/>
      <c r="X385" s="66"/>
      <c r="Y385" s="66"/>
      <c r="Z385" s="66"/>
      <c r="AA385" s="66"/>
      <c r="AB385" s="66"/>
      <c r="AC385" s="66"/>
      <c r="AD385" s="66"/>
      <c r="AE385" s="66"/>
      <c r="AF385" s="66"/>
      <c r="AG385" s="66"/>
      <c r="AH385" s="116">
        <f>SUM(ExpenseData[[#This Row],[DC1]:[DC17]])-ExpenseData[[#This Row],[NOFA Total Project Cost (Claim Amount)]]</f>
        <v>0</v>
      </c>
      <c r="AI385" s="67"/>
      <c r="AJ385" s="67"/>
      <c r="AK385" s="67"/>
      <c r="AL385" s="67"/>
      <c r="AM385" s="68"/>
      <c r="AN385" s="47"/>
    </row>
    <row r="386" spans="2:40" x14ac:dyDescent="0.25">
      <c r="B386" s="69">
        <v>378</v>
      </c>
      <c r="C386" s="62"/>
      <c r="D386" s="62"/>
      <c r="E386" s="63"/>
      <c r="F386" s="64"/>
      <c r="G386" s="65"/>
      <c r="H386" s="66"/>
      <c r="I386" s="115">
        <f>SUM(ExpenseData[[#This Row],[DC1]:[DC17]])</f>
        <v>0</v>
      </c>
      <c r="J386" s="117">
        <f>ExpenseData[[#This Row],[NOFA Total Project Cost (Claim Amount)]]</f>
        <v>0</v>
      </c>
      <c r="K386" s="66"/>
      <c r="L386" s="66"/>
      <c r="M386" s="66"/>
      <c r="N386" s="66"/>
      <c r="O386" s="66"/>
      <c r="P386" s="66"/>
      <c r="Q386" s="66"/>
      <c r="R386" s="66"/>
      <c r="S386" s="66"/>
      <c r="T386" s="66"/>
      <c r="U386" s="66"/>
      <c r="V386" s="66"/>
      <c r="W386" s="66"/>
      <c r="X386" s="66"/>
      <c r="Y386" s="66"/>
      <c r="Z386" s="66"/>
      <c r="AA386" s="66"/>
      <c r="AB386" s="66"/>
      <c r="AC386" s="66"/>
      <c r="AD386" s="66"/>
      <c r="AE386" s="66"/>
      <c r="AF386" s="66"/>
      <c r="AG386" s="66"/>
      <c r="AH386" s="116">
        <f>SUM(ExpenseData[[#This Row],[DC1]:[DC17]])-ExpenseData[[#This Row],[NOFA Total Project Cost (Claim Amount)]]</f>
        <v>0</v>
      </c>
      <c r="AI386" s="67"/>
      <c r="AJ386" s="67"/>
      <c r="AK386" s="67"/>
      <c r="AL386" s="67"/>
      <c r="AM386" s="68"/>
      <c r="AN386" s="47"/>
    </row>
    <row r="387" spans="2:40" x14ac:dyDescent="0.25">
      <c r="B387" s="61">
        <v>379</v>
      </c>
      <c r="C387" s="62"/>
      <c r="D387" s="62"/>
      <c r="E387" s="63"/>
      <c r="F387" s="64"/>
      <c r="G387" s="65"/>
      <c r="H387" s="66"/>
      <c r="I387" s="115">
        <f>SUM(ExpenseData[[#This Row],[DC1]:[DC17]])</f>
        <v>0</v>
      </c>
      <c r="J387" s="117">
        <f>ExpenseData[[#This Row],[NOFA Total Project Cost (Claim Amount)]]</f>
        <v>0</v>
      </c>
      <c r="K387" s="66"/>
      <c r="L387" s="66"/>
      <c r="M387" s="66"/>
      <c r="N387" s="66"/>
      <c r="O387" s="66"/>
      <c r="P387" s="66"/>
      <c r="Q387" s="66"/>
      <c r="R387" s="66"/>
      <c r="S387" s="66"/>
      <c r="T387" s="66"/>
      <c r="U387" s="66"/>
      <c r="V387" s="66"/>
      <c r="W387" s="66"/>
      <c r="X387" s="66"/>
      <c r="Y387" s="66"/>
      <c r="Z387" s="66"/>
      <c r="AA387" s="66"/>
      <c r="AB387" s="66"/>
      <c r="AC387" s="66"/>
      <c r="AD387" s="66"/>
      <c r="AE387" s="66"/>
      <c r="AF387" s="66"/>
      <c r="AG387" s="66"/>
      <c r="AH387" s="116">
        <f>SUM(ExpenseData[[#This Row],[DC1]:[DC17]])-ExpenseData[[#This Row],[NOFA Total Project Cost (Claim Amount)]]</f>
        <v>0</v>
      </c>
      <c r="AI387" s="67"/>
      <c r="AJ387" s="67"/>
      <c r="AK387" s="67"/>
      <c r="AL387" s="67"/>
      <c r="AM387" s="68"/>
      <c r="AN387" s="47"/>
    </row>
    <row r="388" spans="2:40" x14ac:dyDescent="0.25">
      <c r="B388" s="69">
        <v>380</v>
      </c>
      <c r="C388" s="62"/>
      <c r="D388" s="62"/>
      <c r="E388" s="63"/>
      <c r="F388" s="64"/>
      <c r="G388" s="65"/>
      <c r="H388" s="66"/>
      <c r="I388" s="115">
        <f>SUM(ExpenseData[[#This Row],[DC1]:[DC17]])</f>
        <v>0</v>
      </c>
      <c r="J388" s="117">
        <f>ExpenseData[[#This Row],[NOFA Total Project Cost (Claim Amount)]]</f>
        <v>0</v>
      </c>
      <c r="K388" s="66"/>
      <c r="L388" s="66"/>
      <c r="M388" s="66"/>
      <c r="N388" s="66"/>
      <c r="O388" s="66"/>
      <c r="P388" s="66"/>
      <c r="Q388" s="66"/>
      <c r="R388" s="66"/>
      <c r="S388" s="66"/>
      <c r="T388" s="66"/>
      <c r="U388" s="66"/>
      <c r="V388" s="66"/>
      <c r="W388" s="66"/>
      <c r="X388" s="66"/>
      <c r="Y388" s="66"/>
      <c r="Z388" s="66"/>
      <c r="AA388" s="66"/>
      <c r="AB388" s="66"/>
      <c r="AC388" s="66"/>
      <c r="AD388" s="66"/>
      <c r="AE388" s="66"/>
      <c r="AF388" s="66"/>
      <c r="AG388" s="66"/>
      <c r="AH388" s="116">
        <f>SUM(ExpenseData[[#This Row],[DC1]:[DC17]])-ExpenseData[[#This Row],[NOFA Total Project Cost (Claim Amount)]]</f>
        <v>0</v>
      </c>
      <c r="AI388" s="67"/>
      <c r="AJ388" s="67"/>
      <c r="AK388" s="67"/>
      <c r="AL388" s="67"/>
      <c r="AM388" s="68"/>
      <c r="AN388" s="47"/>
    </row>
    <row r="389" spans="2:40" x14ac:dyDescent="0.25">
      <c r="B389" s="61">
        <v>381</v>
      </c>
      <c r="C389" s="62"/>
      <c r="D389" s="62"/>
      <c r="E389" s="63"/>
      <c r="F389" s="64"/>
      <c r="G389" s="65"/>
      <c r="H389" s="66"/>
      <c r="I389" s="115">
        <f>SUM(ExpenseData[[#This Row],[DC1]:[DC17]])</f>
        <v>0</v>
      </c>
      <c r="J389" s="117">
        <f>ExpenseData[[#This Row],[NOFA Total Project Cost (Claim Amount)]]</f>
        <v>0</v>
      </c>
      <c r="K389" s="66"/>
      <c r="L389" s="66"/>
      <c r="M389" s="66"/>
      <c r="N389" s="66"/>
      <c r="O389" s="66"/>
      <c r="P389" s="66"/>
      <c r="Q389" s="66"/>
      <c r="R389" s="66"/>
      <c r="S389" s="66"/>
      <c r="T389" s="66"/>
      <c r="U389" s="66"/>
      <c r="V389" s="66"/>
      <c r="W389" s="66"/>
      <c r="X389" s="66"/>
      <c r="Y389" s="66"/>
      <c r="Z389" s="66"/>
      <c r="AA389" s="66"/>
      <c r="AB389" s="66"/>
      <c r="AC389" s="66"/>
      <c r="AD389" s="66"/>
      <c r="AE389" s="66"/>
      <c r="AF389" s="66"/>
      <c r="AG389" s="66"/>
      <c r="AH389" s="116">
        <f>SUM(ExpenseData[[#This Row],[DC1]:[DC17]])-ExpenseData[[#This Row],[NOFA Total Project Cost (Claim Amount)]]</f>
        <v>0</v>
      </c>
      <c r="AI389" s="67"/>
      <c r="AJ389" s="67"/>
      <c r="AK389" s="67"/>
      <c r="AL389" s="67"/>
      <c r="AM389" s="68"/>
      <c r="AN389" s="47"/>
    </row>
    <row r="390" spans="2:40" x14ac:dyDescent="0.25">
      <c r="B390" s="69">
        <v>382</v>
      </c>
      <c r="C390" s="62"/>
      <c r="D390" s="62"/>
      <c r="E390" s="63"/>
      <c r="F390" s="64"/>
      <c r="G390" s="65"/>
      <c r="H390" s="66"/>
      <c r="I390" s="115">
        <f>SUM(ExpenseData[[#This Row],[DC1]:[DC17]])</f>
        <v>0</v>
      </c>
      <c r="J390" s="117">
        <f>ExpenseData[[#This Row],[NOFA Total Project Cost (Claim Amount)]]</f>
        <v>0</v>
      </c>
      <c r="K390" s="66"/>
      <c r="L390" s="66"/>
      <c r="M390" s="66"/>
      <c r="N390" s="66"/>
      <c r="O390" s="66"/>
      <c r="P390" s="66"/>
      <c r="Q390" s="66"/>
      <c r="R390" s="66"/>
      <c r="S390" s="66"/>
      <c r="T390" s="66"/>
      <c r="U390" s="66"/>
      <c r="V390" s="66"/>
      <c r="W390" s="66"/>
      <c r="X390" s="66"/>
      <c r="Y390" s="66"/>
      <c r="Z390" s="66"/>
      <c r="AA390" s="66"/>
      <c r="AB390" s="66"/>
      <c r="AC390" s="66"/>
      <c r="AD390" s="66"/>
      <c r="AE390" s="66"/>
      <c r="AF390" s="66"/>
      <c r="AG390" s="66"/>
      <c r="AH390" s="116">
        <f>SUM(ExpenseData[[#This Row],[DC1]:[DC17]])-ExpenseData[[#This Row],[NOFA Total Project Cost (Claim Amount)]]</f>
        <v>0</v>
      </c>
      <c r="AI390" s="67"/>
      <c r="AJ390" s="67"/>
      <c r="AK390" s="67"/>
      <c r="AL390" s="67"/>
      <c r="AM390" s="68"/>
      <c r="AN390" s="47"/>
    </row>
    <row r="391" spans="2:40" x14ac:dyDescent="0.25">
      <c r="B391" s="61">
        <v>383</v>
      </c>
      <c r="C391" s="62"/>
      <c r="D391" s="62"/>
      <c r="E391" s="63"/>
      <c r="F391" s="64"/>
      <c r="G391" s="65"/>
      <c r="H391" s="66"/>
      <c r="I391" s="115">
        <f>SUM(ExpenseData[[#This Row],[DC1]:[DC17]])</f>
        <v>0</v>
      </c>
      <c r="J391" s="117">
        <f>ExpenseData[[#This Row],[NOFA Total Project Cost (Claim Amount)]]</f>
        <v>0</v>
      </c>
      <c r="K391" s="66"/>
      <c r="L391" s="66"/>
      <c r="M391" s="66"/>
      <c r="N391" s="66"/>
      <c r="O391" s="66"/>
      <c r="P391" s="66"/>
      <c r="Q391" s="66"/>
      <c r="R391" s="66"/>
      <c r="S391" s="66"/>
      <c r="T391" s="66"/>
      <c r="U391" s="66"/>
      <c r="V391" s="66"/>
      <c r="W391" s="66"/>
      <c r="X391" s="66"/>
      <c r="Y391" s="66"/>
      <c r="Z391" s="66"/>
      <c r="AA391" s="66"/>
      <c r="AB391" s="66"/>
      <c r="AC391" s="66"/>
      <c r="AD391" s="66"/>
      <c r="AE391" s="66"/>
      <c r="AF391" s="66"/>
      <c r="AG391" s="66"/>
      <c r="AH391" s="116">
        <f>SUM(ExpenseData[[#This Row],[DC1]:[DC17]])-ExpenseData[[#This Row],[NOFA Total Project Cost (Claim Amount)]]</f>
        <v>0</v>
      </c>
      <c r="AI391" s="67"/>
      <c r="AJ391" s="67"/>
      <c r="AK391" s="67"/>
      <c r="AL391" s="67"/>
      <c r="AM391" s="68"/>
      <c r="AN391" s="47"/>
    </row>
    <row r="392" spans="2:40" x14ac:dyDescent="0.25">
      <c r="B392" s="69">
        <v>384</v>
      </c>
      <c r="C392" s="62"/>
      <c r="D392" s="62"/>
      <c r="E392" s="63"/>
      <c r="F392" s="64"/>
      <c r="G392" s="65"/>
      <c r="H392" s="66"/>
      <c r="I392" s="115">
        <f>SUM(ExpenseData[[#This Row],[DC1]:[DC17]])</f>
        <v>0</v>
      </c>
      <c r="J392" s="117">
        <f>ExpenseData[[#This Row],[NOFA Total Project Cost (Claim Amount)]]</f>
        <v>0</v>
      </c>
      <c r="K392" s="66"/>
      <c r="L392" s="66"/>
      <c r="M392" s="66"/>
      <c r="N392" s="66"/>
      <c r="O392" s="66"/>
      <c r="P392" s="66"/>
      <c r="Q392" s="66"/>
      <c r="R392" s="66"/>
      <c r="S392" s="66"/>
      <c r="T392" s="66"/>
      <c r="U392" s="66"/>
      <c r="V392" s="66"/>
      <c r="W392" s="66"/>
      <c r="X392" s="66"/>
      <c r="Y392" s="66"/>
      <c r="Z392" s="66"/>
      <c r="AA392" s="66"/>
      <c r="AB392" s="66"/>
      <c r="AC392" s="66"/>
      <c r="AD392" s="66"/>
      <c r="AE392" s="66"/>
      <c r="AF392" s="66"/>
      <c r="AG392" s="66"/>
      <c r="AH392" s="116">
        <f>SUM(ExpenseData[[#This Row],[DC1]:[DC17]])-ExpenseData[[#This Row],[NOFA Total Project Cost (Claim Amount)]]</f>
        <v>0</v>
      </c>
      <c r="AI392" s="67"/>
      <c r="AJ392" s="67"/>
      <c r="AK392" s="67"/>
      <c r="AL392" s="67"/>
      <c r="AM392" s="68"/>
      <c r="AN392" s="47"/>
    </row>
    <row r="393" spans="2:40" x14ac:dyDescent="0.25">
      <c r="B393" s="61">
        <v>385</v>
      </c>
      <c r="C393" s="62"/>
      <c r="D393" s="62"/>
      <c r="E393" s="63"/>
      <c r="F393" s="64"/>
      <c r="G393" s="65"/>
      <c r="H393" s="66"/>
      <c r="I393" s="115">
        <f>SUM(ExpenseData[[#This Row],[DC1]:[DC17]])</f>
        <v>0</v>
      </c>
      <c r="J393" s="117">
        <f>ExpenseData[[#This Row],[NOFA Total Project Cost (Claim Amount)]]</f>
        <v>0</v>
      </c>
      <c r="K393" s="66"/>
      <c r="L393" s="66"/>
      <c r="M393" s="66"/>
      <c r="N393" s="66"/>
      <c r="O393" s="66"/>
      <c r="P393" s="66"/>
      <c r="Q393" s="66"/>
      <c r="R393" s="66"/>
      <c r="S393" s="66"/>
      <c r="T393" s="66"/>
      <c r="U393" s="66"/>
      <c r="V393" s="66"/>
      <c r="W393" s="66"/>
      <c r="X393" s="66"/>
      <c r="Y393" s="66"/>
      <c r="Z393" s="66"/>
      <c r="AA393" s="66"/>
      <c r="AB393" s="66"/>
      <c r="AC393" s="66"/>
      <c r="AD393" s="66"/>
      <c r="AE393" s="66"/>
      <c r="AF393" s="66"/>
      <c r="AG393" s="66"/>
      <c r="AH393" s="116">
        <f>SUM(ExpenseData[[#This Row],[DC1]:[DC17]])-ExpenseData[[#This Row],[NOFA Total Project Cost (Claim Amount)]]</f>
        <v>0</v>
      </c>
      <c r="AI393" s="67"/>
      <c r="AJ393" s="67"/>
      <c r="AK393" s="67"/>
      <c r="AL393" s="67"/>
      <c r="AM393" s="68"/>
      <c r="AN393" s="47"/>
    </row>
    <row r="394" spans="2:40" x14ac:dyDescent="0.25">
      <c r="B394" s="69">
        <v>386</v>
      </c>
      <c r="C394" s="62"/>
      <c r="D394" s="62"/>
      <c r="E394" s="63"/>
      <c r="F394" s="64"/>
      <c r="G394" s="65"/>
      <c r="H394" s="66"/>
      <c r="I394" s="115">
        <f>SUM(ExpenseData[[#This Row],[DC1]:[DC17]])</f>
        <v>0</v>
      </c>
      <c r="J394" s="117">
        <f>ExpenseData[[#This Row],[NOFA Total Project Cost (Claim Amount)]]</f>
        <v>0</v>
      </c>
      <c r="K394" s="66"/>
      <c r="L394" s="66"/>
      <c r="M394" s="66"/>
      <c r="N394" s="66"/>
      <c r="O394" s="66"/>
      <c r="P394" s="66"/>
      <c r="Q394" s="66"/>
      <c r="R394" s="66"/>
      <c r="S394" s="66"/>
      <c r="T394" s="66"/>
      <c r="U394" s="66"/>
      <c r="V394" s="66"/>
      <c r="W394" s="66"/>
      <c r="X394" s="66"/>
      <c r="Y394" s="66"/>
      <c r="Z394" s="66"/>
      <c r="AA394" s="66"/>
      <c r="AB394" s="66"/>
      <c r="AC394" s="66"/>
      <c r="AD394" s="66"/>
      <c r="AE394" s="66"/>
      <c r="AF394" s="66"/>
      <c r="AG394" s="66"/>
      <c r="AH394" s="116">
        <f>SUM(ExpenseData[[#This Row],[DC1]:[DC17]])-ExpenseData[[#This Row],[NOFA Total Project Cost (Claim Amount)]]</f>
        <v>0</v>
      </c>
      <c r="AI394" s="67"/>
      <c r="AJ394" s="67"/>
      <c r="AK394" s="67"/>
      <c r="AL394" s="67"/>
      <c r="AM394" s="68"/>
      <c r="AN394" s="47"/>
    </row>
    <row r="395" spans="2:40" x14ac:dyDescent="0.25">
      <c r="B395" s="61">
        <v>387</v>
      </c>
      <c r="C395" s="62"/>
      <c r="D395" s="62"/>
      <c r="E395" s="63"/>
      <c r="F395" s="64"/>
      <c r="G395" s="65"/>
      <c r="H395" s="66"/>
      <c r="I395" s="115">
        <f>SUM(ExpenseData[[#This Row],[DC1]:[DC17]])</f>
        <v>0</v>
      </c>
      <c r="J395" s="117">
        <f>ExpenseData[[#This Row],[NOFA Total Project Cost (Claim Amount)]]</f>
        <v>0</v>
      </c>
      <c r="K395" s="66"/>
      <c r="L395" s="66"/>
      <c r="M395" s="66"/>
      <c r="N395" s="66"/>
      <c r="O395" s="66"/>
      <c r="P395" s="66"/>
      <c r="Q395" s="66"/>
      <c r="R395" s="66"/>
      <c r="S395" s="66"/>
      <c r="T395" s="66"/>
      <c r="U395" s="66"/>
      <c r="V395" s="66"/>
      <c r="W395" s="66"/>
      <c r="X395" s="66"/>
      <c r="Y395" s="66"/>
      <c r="Z395" s="66"/>
      <c r="AA395" s="66"/>
      <c r="AB395" s="66"/>
      <c r="AC395" s="66"/>
      <c r="AD395" s="66"/>
      <c r="AE395" s="66"/>
      <c r="AF395" s="66"/>
      <c r="AG395" s="66"/>
      <c r="AH395" s="116">
        <f>SUM(ExpenseData[[#This Row],[DC1]:[DC17]])-ExpenseData[[#This Row],[NOFA Total Project Cost (Claim Amount)]]</f>
        <v>0</v>
      </c>
      <c r="AI395" s="67"/>
      <c r="AJ395" s="67"/>
      <c r="AK395" s="67"/>
      <c r="AL395" s="67"/>
      <c r="AM395" s="68"/>
      <c r="AN395" s="47"/>
    </row>
    <row r="396" spans="2:40" x14ac:dyDescent="0.25">
      <c r="B396" s="69">
        <v>388</v>
      </c>
      <c r="C396" s="62"/>
      <c r="D396" s="62"/>
      <c r="E396" s="63"/>
      <c r="F396" s="64"/>
      <c r="G396" s="65"/>
      <c r="H396" s="66"/>
      <c r="I396" s="115">
        <f>SUM(ExpenseData[[#This Row],[DC1]:[DC17]])</f>
        <v>0</v>
      </c>
      <c r="J396" s="117">
        <f>ExpenseData[[#This Row],[NOFA Total Project Cost (Claim Amount)]]</f>
        <v>0</v>
      </c>
      <c r="K396" s="66"/>
      <c r="L396" s="66"/>
      <c r="M396" s="66"/>
      <c r="N396" s="66"/>
      <c r="O396" s="66"/>
      <c r="P396" s="66"/>
      <c r="Q396" s="66"/>
      <c r="R396" s="66"/>
      <c r="S396" s="66"/>
      <c r="T396" s="66"/>
      <c r="U396" s="66"/>
      <c r="V396" s="66"/>
      <c r="W396" s="66"/>
      <c r="X396" s="66"/>
      <c r="Y396" s="66"/>
      <c r="Z396" s="66"/>
      <c r="AA396" s="66"/>
      <c r="AB396" s="66"/>
      <c r="AC396" s="66"/>
      <c r="AD396" s="66"/>
      <c r="AE396" s="66"/>
      <c r="AF396" s="66"/>
      <c r="AG396" s="66"/>
      <c r="AH396" s="116">
        <f>SUM(ExpenseData[[#This Row],[DC1]:[DC17]])-ExpenseData[[#This Row],[NOFA Total Project Cost (Claim Amount)]]</f>
        <v>0</v>
      </c>
      <c r="AI396" s="67"/>
      <c r="AJ396" s="67"/>
      <c r="AK396" s="67"/>
      <c r="AL396" s="67"/>
      <c r="AM396" s="68"/>
      <c r="AN396" s="47"/>
    </row>
    <row r="397" spans="2:40" x14ac:dyDescent="0.25">
      <c r="B397" s="61">
        <v>389</v>
      </c>
      <c r="C397" s="62"/>
      <c r="D397" s="62"/>
      <c r="E397" s="63"/>
      <c r="F397" s="64"/>
      <c r="G397" s="65"/>
      <c r="H397" s="66"/>
      <c r="I397" s="115">
        <f>SUM(ExpenseData[[#This Row],[DC1]:[DC17]])</f>
        <v>0</v>
      </c>
      <c r="J397" s="117">
        <f>ExpenseData[[#This Row],[NOFA Total Project Cost (Claim Amount)]]</f>
        <v>0</v>
      </c>
      <c r="K397" s="66"/>
      <c r="L397" s="66"/>
      <c r="M397" s="66"/>
      <c r="N397" s="66"/>
      <c r="O397" s="66"/>
      <c r="P397" s="66"/>
      <c r="Q397" s="66"/>
      <c r="R397" s="66"/>
      <c r="S397" s="66"/>
      <c r="T397" s="66"/>
      <c r="U397" s="66"/>
      <c r="V397" s="66"/>
      <c r="W397" s="66"/>
      <c r="X397" s="66"/>
      <c r="Y397" s="66"/>
      <c r="Z397" s="66"/>
      <c r="AA397" s="66"/>
      <c r="AB397" s="66"/>
      <c r="AC397" s="66"/>
      <c r="AD397" s="66"/>
      <c r="AE397" s="66"/>
      <c r="AF397" s="66"/>
      <c r="AG397" s="66"/>
      <c r="AH397" s="116">
        <f>SUM(ExpenseData[[#This Row],[DC1]:[DC17]])-ExpenseData[[#This Row],[NOFA Total Project Cost (Claim Amount)]]</f>
        <v>0</v>
      </c>
      <c r="AI397" s="67"/>
      <c r="AJ397" s="67"/>
      <c r="AK397" s="67"/>
      <c r="AL397" s="67"/>
      <c r="AM397" s="68"/>
      <c r="AN397" s="47"/>
    </row>
    <row r="398" spans="2:40" x14ac:dyDescent="0.25">
      <c r="B398" s="69">
        <v>390</v>
      </c>
      <c r="C398" s="62"/>
      <c r="D398" s="62"/>
      <c r="E398" s="63"/>
      <c r="F398" s="64"/>
      <c r="G398" s="65"/>
      <c r="H398" s="66"/>
      <c r="I398" s="115">
        <f>SUM(ExpenseData[[#This Row],[DC1]:[DC17]])</f>
        <v>0</v>
      </c>
      <c r="J398" s="117">
        <f>ExpenseData[[#This Row],[NOFA Total Project Cost (Claim Amount)]]</f>
        <v>0</v>
      </c>
      <c r="K398" s="66"/>
      <c r="L398" s="66"/>
      <c r="M398" s="66"/>
      <c r="N398" s="66"/>
      <c r="O398" s="66"/>
      <c r="P398" s="66"/>
      <c r="Q398" s="66"/>
      <c r="R398" s="66"/>
      <c r="S398" s="66"/>
      <c r="T398" s="66"/>
      <c r="U398" s="66"/>
      <c r="V398" s="66"/>
      <c r="W398" s="66"/>
      <c r="X398" s="66"/>
      <c r="Y398" s="66"/>
      <c r="Z398" s="66"/>
      <c r="AA398" s="66"/>
      <c r="AB398" s="66"/>
      <c r="AC398" s="66"/>
      <c r="AD398" s="66"/>
      <c r="AE398" s="66"/>
      <c r="AF398" s="66"/>
      <c r="AG398" s="66"/>
      <c r="AH398" s="116">
        <f>SUM(ExpenseData[[#This Row],[DC1]:[DC17]])-ExpenseData[[#This Row],[NOFA Total Project Cost (Claim Amount)]]</f>
        <v>0</v>
      </c>
      <c r="AI398" s="67"/>
      <c r="AJ398" s="67"/>
      <c r="AK398" s="67"/>
      <c r="AL398" s="67"/>
      <c r="AM398" s="68"/>
      <c r="AN398" s="47"/>
    </row>
    <row r="399" spans="2:40" x14ac:dyDescent="0.25">
      <c r="B399" s="61">
        <v>391</v>
      </c>
      <c r="C399" s="62"/>
      <c r="D399" s="62"/>
      <c r="E399" s="63"/>
      <c r="F399" s="64"/>
      <c r="G399" s="65"/>
      <c r="H399" s="66"/>
      <c r="I399" s="115">
        <f>SUM(ExpenseData[[#This Row],[DC1]:[DC17]])</f>
        <v>0</v>
      </c>
      <c r="J399" s="117">
        <f>ExpenseData[[#This Row],[NOFA Total Project Cost (Claim Amount)]]</f>
        <v>0</v>
      </c>
      <c r="K399" s="66"/>
      <c r="L399" s="66"/>
      <c r="M399" s="66"/>
      <c r="N399" s="66"/>
      <c r="O399" s="66"/>
      <c r="P399" s="66"/>
      <c r="Q399" s="66"/>
      <c r="R399" s="66"/>
      <c r="S399" s="66"/>
      <c r="T399" s="66"/>
      <c r="U399" s="66"/>
      <c r="V399" s="66"/>
      <c r="W399" s="66"/>
      <c r="X399" s="66"/>
      <c r="Y399" s="66"/>
      <c r="Z399" s="66"/>
      <c r="AA399" s="66"/>
      <c r="AB399" s="66"/>
      <c r="AC399" s="66"/>
      <c r="AD399" s="66"/>
      <c r="AE399" s="66"/>
      <c r="AF399" s="66"/>
      <c r="AG399" s="66"/>
      <c r="AH399" s="116">
        <f>SUM(ExpenseData[[#This Row],[DC1]:[DC17]])-ExpenseData[[#This Row],[NOFA Total Project Cost (Claim Amount)]]</f>
        <v>0</v>
      </c>
      <c r="AI399" s="67"/>
      <c r="AJ399" s="67"/>
      <c r="AK399" s="67"/>
      <c r="AL399" s="67"/>
      <c r="AM399" s="68"/>
      <c r="AN399" s="47"/>
    </row>
    <row r="400" spans="2:40" x14ac:dyDescent="0.25">
      <c r="B400" s="69">
        <v>392</v>
      </c>
      <c r="C400" s="62"/>
      <c r="D400" s="62"/>
      <c r="E400" s="63"/>
      <c r="F400" s="64"/>
      <c r="G400" s="65"/>
      <c r="H400" s="66"/>
      <c r="I400" s="115">
        <f>SUM(ExpenseData[[#This Row],[DC1]:[DC17]])</f>
        <v>0</v>
      </c>
      <c r="J400" s="117">
        <f>ExpenseData[[#This Row],[NOFA Total Project Cost (Claim Amount)]]</f>
        <v>0</v>
      </c>
      <c r="K400" s="66"/>
      <c r="L400" s="66"/>
      <c r="M400" s="66"/>
      <c r="N400" s="66"/>
      <c r="O400" s="66"/>
      <c r="P400" s="66"/>
      <c r="Q400" s="66"/>
      <c r="R400" s="66"/>
      <c r="S400" s="66"/>
      <c r="T400" s="66"/>
      <c r="U400" s="66"/>
      <c r="V400" s="66"/>
      <c r="W400" s="66"/>
      <c r="X400" s="66"/>
      <c r="Y400" s="66"/>
      <c r="Z400" s="66"/>
      <c r="AA400" s="66"/>
      <c r="AB400" s="66"/>
      <c r="AC400" s="66"/>
      <c r="AD400" s="66"/>
      <c r="AE400" s="66"/>
      <c r="AF400" s="66"/>
      <c r="AG400" s="66"/>
      <c r="AH400" s="116">
        <f>SUM(ExpenseData[[#This Row],[DC1]:[DC17]])-ExpenseData[[#This Row],[NOFA Total Project Cost (Claim Amount)]]</f>
        <v>0</v>
      </c>
      <c r="AI400" s="67"/>
      <c r="AJ400" s="67"/>
      <c r="AK400" s="67"/>
      <c r="AL400" s="67"/>
      <c r="AM400" s="68"/>
      <c r="AN400" s="47"/>
    </row>
    <row r="401" spans="2:40" x14ac:dyDescent="0.25">
      <c r="B401" s="61">
        <v>393</v>
      </c>
      <c r="C401" s="62"/>
      <c r="D401" s="62"/>
      <c r="E401" s="63"/>
      <c r="F401" s="64"/>
      <c r="G401" s="65"/>
      <c r="H401" s="66"/>
      <c r="I401" s="115">
        <f>SUM(ExpenseData[[#This Row],[DC1]:[DC17]])</f>
        <v>0</v>
      </c>
      <c r="J401" s="117">
        <f>ExpenseData[[#This Row],[NOFA Total Project Cost (Claim Amount)]]</f>
        <v>0</v>
      </c>
      <c r="K401" s="66"/>
      <c r="L401" s="66"/>
      <c r="M401" s="66"/>
      <c r="N401" s="66"/>
      <c r="O401" s="66"/>
      <c r="P401" s="66"/>
      <c r="Q401" s="66"/>
      <c r="R401" s="66"/>
      <c r="S401" s="66"/>
      <c r="T401" s="66"/>
      <c r="U401" s="66"/>
      <c r="V401" s="66"/>
      <c r="W401" s="66"/>
      <c r="X401" s="66"/>
      <c r="Y401" s="66"/>
      <c r="Z401" s="66"/>
      <c r="AA401" s="66"/>
      <c r="AB401" s="66"/>
      <c r="AC401" s="66"/>
      <c r="AD401" s="66"/>
      <c r="AE401" s="66"/>
      <c r="AF401" s="66"/>
      <c r="AG401" s="66"/>
      <c r="AH401" s="116">
        <f>SUM(ExpenseData[[#This Row],[DC1]:[DC17]])-ExpenseData[[#This Row],[NOFA Total Project Cost (Claim Amount)]]</f>
        <v>0</v>
      </c>
      <c r="AI401" s="67"/>
      <c r="AJ401" s="67"/>
      <c r="AK401" s="67"/>
      <c r="AL401" s="67"/>
      <c r="AM401" s="68"/>
      <c r="AN401" s="47"/>
    </row>
    <row r="402" spans="2:40" x14ac:dyDescent="0.25">
      <c r="B402" s="69">
        <v>394</v>
      </c>
      <c r="C402" s="62"/>
      <c r="D402" s="62"/>
      <c r="E402" s="63"/>
      <c r="F402" s="64"/>
      <c r="G402" s="65"/>
      <c r="H402" s="66"/>
      <c r="I402" s="115">
        <f>SUM(ExpenseData[[#This Row],[DC1]:[DC17]])</f>
        <v>0</v>
      </c>
      <c r="J402" s="117">
        <f>ExpenseData[[#This Row],[NOFA Total Project Cost (Claim Amount)]]</f>
        <v>0</v>
      </c>
      <c r="K402" s="66"/>
      <c r="L402" s="66"/>
      <c r="M402" s="66"/>
      <c r="N402" s="66"/>
      <c r="O402" s="66"/>
      <c r="P402" s="66"/>
      <c r="Q402" s="66"/>
      <c r="R402" s="66"/>
      <c r="S402" s="66"/>
      <c r="T402" s="66"/>
      <c r="U402" s="66"/>
      <c r="V402" s="66"/>
      <c r="W402" s="66"/>
      <c r="X402" s="66"/>
      <c r="Y402" s="66"/>
      <c r="Z402" s="66"/>
      <c r="AA402" s="66"/>
      <c r="AB402" s="66"/>
      <c r="AC402" s="66"/>
      <c r="AD402" s="66"/>
      <c r="AE402" s="66"/>
      <c r="AF402" s="66"/>
      <c r="AG402" s="66"/>
      <c r="AH402" s="116">
        <f>SUM(ExpenseData[[#This Row],[DC1]:[DC17]])-ExpenseData[[#This Row],[NOFA Total Project Cost (Claim Amount)]]</f>
        <v>0</v>
      </c>
      <c r="AI402" s="67"/>
      <c r="AJ402" s="67"/>
      <c r="AK402" s="67"/>
      <c r="AL402" s="67"/>
      <c r="AM402" s="68"/>
      <c r="AN402" s="47"/>
    </row>
    <row r="403" spans="2:40" x14ac:dyDescent="0.25">
      <c r="B403" s="61">
        <v>395</v>
      </c>
      <c r="C403" s="62"/>
      <c r="D403" s="62"/>
      <c r="E403" s="63"/>
      <c r="F403" s="64"/>
      <c r="G403" s="65"/>
      <c r="H403" s="66"/>
      <c r="I403" s="115">
        <f>SUM(ExpenseData[[#This Row],[DC1]:[DC17]])</f>
        <v>0</v>
      </c>
      <c r="J403" s="117">
        <f>ExpenseData[[#This Row],[NOFA Total Project Cost (Claim Amount)]]</f>
        <v>0</v>
      </c>
      <c r="K403" s="66"/>
      <c r="L403" s="66"/>
      <c r="M403" s="66"/>
      <c r="N403" s="66"/>
      <c r="O403" s="66"/>
      <c r="P403" s="66"/>
      <c r="Q403" s="66"/>
      <c r="R403" s="66"/>
      <c r="S403" s="66"/>
      <c r="T403" s="66"/>
      <c r="U403" s="66"/>
      <c r="V403" s="66"/>
      <c r="W403" s="66"/>
      <c r="X403" s="66"/>
      <c r="Y403" s="66"/>
      <c r="Z403" s="66"/>
      <c r="AA403" s="66"/>
      <c r="AB403" s="66"/>
      <c r="AC403" s="66"/>
      <c r="AD403" s="66"/>
      <c r="AE403" s="66"/>
      <c r="AF403" s="66"/>
      <c r="AG403" s="66"/>
      <c r="AH403" s="116">
        <f>SUM(ExpenseData[[#This Row],[DC1]:[DC17]])-ExpenseData[[#This Row],[NOFA Total Project Cost (Claim Amount)]]</f>
        <v>0</v>
      </c>
      <c r="AI403" s="67"/>
      <c r="AJ403" s="67"/>
      <c r="AK403" s="67"/>
      <c r="AL403" s="67"/>
      <c r="AM403" s="68"/>
      <c r="AN403" s="47"/>
    </row>
    <row r="404" spans="2:40" x14ac:dyDescent="0.25">
      <c r="B404" s="69">
        <v>396</v>
      </c>
      <c r="C404" s="62"/>
      <c r="D404" s="62"/>
      <c r="E404" s="63"/>
      <c r="F404" s="64"/>
      <c r="G404" s="65"/>
      <c r="H404" s="66"/>
      <c r="I404" s="115">
        <f>SUM(ExpenseData[[#This Row],[DC1]:[DC17]])</f>
        <v>0</v>
      </c>
      <c r="J404" s="117">
        <f>ExpenseData[[#This Row],[NOFA Total Project Cost (Claim Amount)]]</f>
        <v>0</v>
      </c>
      <c r="K404" s="66"/>
      <c r="L404" s="66"/>
      <c r="M404" s="66"/>
      <c r="N404" s="66"/>
      <c r="O404" s="66"/>
      <c r="P404" s="66"/>
      <c r="Q404" s="66"/>
      <c r="R404" s="66"/>
      <c r="S404" s="66"/>
      <c r="T404" s="66"/>
      <c r="U404" s="66"/>
      <c r="V404" s="66"/>
      <c r="W404" s="66"/>
      <c r="X404" s="66"/>
      <c r="Y404" s="66"/>
      <c r="Z404" s="66"/>
      <c r="AA404" s="66"/>
      <c r="AB404" s="66"/>
      <c r="AC404" s="66"/>
      <c r="AD404" s="66"/>
      <c r="AE404" s="66"/>
      <c r="AF404" s="66"/>
      <c r="AG404" s="66"/>
      <c r="AH404" s="116">
        <f>SUM(ExpenseData[[#This Row],[DC1]:[DC17]])-ExpenseData[[#This Row],[NOFA Total Project Cost (Claim Amount)]]</f>
        <v>0</v>
      </c>
      <c r="AI404" s="67"/>
      <c r="AJ404" s="67"/>
      <c r="AK404" s="67"/>
      <c r="AL404" s="67"/>
      <c r="AM404" s="68"/>
      <c r="AN404" s="47"/>
    </row>
    <row r="405" spans="2:40" x14ac:dyDescent="0.25">
      <c r="B405" s="61">
        <v>397</v>
      </c>
      <c r="C405" s="62"/>
      <c r="D405" s="62"/>
      <c r="E405" s="63"/>
      <c r="F405" s="64"/>
      <c r="G405" s="65"/>
      <c r="H405" s="66"/>
      <c r="I405" s="115">
        <f>SUM(ExpenseData[[#This Row],[DC1]:[DC17]])</f>
        <v>0</v>
      </c>
      <c r="J405" s="117">
        <f>ExpenseData[[#This Row],[NOFA Total Project Cost (Claim Amount)]]</f>
        <v>0</v>
      </c>
      <c r="K405" s="66"/>
      <c r="L405" s="66"/>
      <c r="M405" s="66"/>
      <c r="N405" s="66"/>
      <c r="O405" s="66"/>
      <c r="P405" s="66"/>
      <c r="Q405" s="66"/>
      <c r="R405" s="66"/>
      <c r="S405" s="66"/>
      <c r="T405" s="66"/>
      <c r="U405" s="66"/>
      <c r="V405" s="66"/>
      <c r="W405" s="66"/>
      <c r="X405" s="66"/>
      <c r="Y405" s="66"/>
      <c r="Z405" s="66"/>
      <c r="AA405" s="66"/>
      <c r="AB405" s="66"/>
      <c r="AC405" s="66"/>
      <c r="AD405" s="66"/>
      <c r="AE405" s="66"/>
      <c r="AF405" s="66"/>
      <c r="AG405" s="66"/>
      <c r="AH405" s="116">
        <f>SUM(ExpenseData[[#This Row],[DC1]:[DC17]])-ExpenseData[[#This Row],[NOFA Total Project Cost (Claim Amount)]]</f>
        <v>0</v>
      </c>
      <c r="AI405" s="67"/>
      <c r="AJ405" s="67"/>
      <c r="AK405" s="67"/>
      <c r="AL405" s="67"/>
      <c r="AM405" s="68"/>
      <c r="AN405" s="47"/>
    </row>
    <row r="406" spans="2:40" x14ac:dyDescent="0.25">
      <c r="B406" s="69">
        <v>398</v>
      </c>
      <c r="C406" s="62"/>
      <c r="D406" s="62"/>
      <c r="E406" s="63"/>
      <c r="F406" s="64"/>
      <c r="G406" s="65"/>
      <c r="H406" s="66"/>
      <c r="I406" s="115">
        <f>SUM(ExpenseData[[#This Row],[DC1]:[DC17]])</f>
        <v>0</v>
      </c>
      <c r="J406" s="117">
        <f>ExpenseData[[#This Row],[NOFA Total Project Cost (Claim Amount)]]</f>
        <v>0</v>
      </c>
      <c r="K406" s="66"/>
      <c r="L406" s="66"/>
      <c r="M406" s="66"/>
      <c r="N406" s="66"/>
      <c r="O406" s="66"/>
      <c r="P406" s="66"/>
      <c r="Q406" s="66"/>
      <c r="R406" s="66"/>
      <c r="S406" s="66"/>
      <c r="T406" s="66"/>
      <c r="U406" s="66"/>
      <c r="V406" s="66"/>
      <c r="W406" s="66"/>
      <c r="X406" s="66"/>
      <c r="Y406" s="66"/>
      <c r="Z406" s="66"/>
      <c r="AA406" s="66"/>
      <c r="AB406" s="66"/>
      <c r="AC406" s="66"/>
      <c r="AD406" s="66"/>
      <c r="AE406" s="66"/>
      <c r="AF406" s="66"/>
      <c r="AG406" s="66"/>
      <c r="AH406" s="116">
        <f>SUM(ExpenseData[[#This Row],[DC1]:[DC17]])-ExpenseData[[#This Row],[NOFA Total Project Cost (Claim Amount)]]</f>
        <v>0</v>
      </c>
      <c r="AI406" s="67"/>
      <c r="AJ406" s="67"/>
      <c r="AK406" s="67"/>
      <c r="AL406" s="67"/>
      <c r="AM406" s="68"/>
      <c r="AN406" s="47"/>
    </row>
    <row r="407" spans="2:40" x14ac:dyDescent="0.25">
      <c r="B407" s="61">
        <v>399</v>
      </c>
      <c r="C407" s="62"/>
      <c r="D407" s="62"/>
      <c r="E407" s="63"/>
      <c r="F407" s="64"/>
      <c r="G407" s="65"/>
      <c r="H407" s="66"/>
      <c r="I407" s="115">
        <f>SUM(ExpenseData[[#This Row],[DC1]:[DC17]])</f>
        <v>0</v>
      </c>
      <c r="J407" s="117">
        <f>ExpenseData[[#This Row],[NOFA Total Project Cost (Claim Amount)]]</f>
        <v>0</v>
      </c>
      <c r="K407" s="66"/>
      <c r="L407" s="66"/>
      <c r="M407" s="66"/>
      <c r="N407" s="66"/>
      <c r="O407" s="66"/>
      <c r="P407" s="66"/>
      <c r="Q407" s="66"/>
      <c r="R407" s="66"/>
      <c r="S407" s="66"/>
      <c r="T407" s="66"/>
      <c r="U407" s="66"/>
      <c r="V407" s="66"/>
      <c r="W407" s="66"/>
      <c r="X407" s="66"/>
      <c r="Y407" s="66"/>
      <c r="Z407" s="66"/>
      <c r="AA407" s="66"/>
      <c r="AB407" s="66"/>
      <c r="AC407" s="66"/>
      <c r="AD407" s="66"/>
      <c r="AE407" s="66"/>
      <c r="AF407" s="66"/>
      <c r="AG407" s="66"/>
      <c r="AH407" s="116">
        <f>SUM(ExpenseData[[#This Row],[DC1]:[DC17]])-ExpenseData[[#This Row],[NOFA Total Project Cost (Claim Amount)]]</f>
        <v>0</v>
      </c>
      <c r="AI407" s="67"/>
      <c r="AJ407" s="67"/>
      <c r="AK407" s="67"/>
      <c r="AL407" s="67"/>
      <c r="AM407" s="68"/>
      <c r="AN407" s="47"/>
    </row>
    <row r="408" spans="2:40" x14ac:dyDescent="0.25">
      <c r="B408" s="69">
        <v>400</v>
      </c>
      <c r="C408" s="62"/>
      <c r="D408" s="62"/>
      <c r="E408" s="63"/>
      <c r="F408" s="64"/>
      <c r="G408" s="65"/>
      <c r="H408" s="66"/>
      <c r="I408" s="115">
        <f>SUM(ExpenseData[[#This Row],[DC1]:[DC17]])</f>
        <v>0</v>
      </c>
      <c r="J408" s="117">
        <f>ExpenseData[[#This Row],[NOFA Total Project Cost (Claim Amount)]]</f>
        <v>0</v>
      </c>
      <c r="K408" s="66"/>
      <c r="L408" s="66"/>
      <c r="M408" s="66"/>
      <c r="N408" s="66"/>
      <c r="O408" s="66"/>
      <c r="P408" s="66"/>
      <c r="Q408" s="66"/>
      <c r="R408" s="66"/>
      <c r="S408" s="66"/>
      <c r="T408" s="66"/>
      <c r="U408" s="66"/>
      <c r="V408" s="66"/>
      <c r="W408" s="66"/>
      <c r="X408" s="66"/>
      <c r="Y408" s="66"/>
      <c r="Z408" s="66"/>
      <c r="AA408" s="66"/>
      <c r="AB408" s="66"/>
      <c r="AC408" s="66"/>
      <c r="AD408" s="66"/>
      <c r="AE408" s="66"/>
      <c r="AF408" s="66"/>
      <c r="AG408" s="66"/>
      <c r="AH408" s="116">
        <f>SUM(ExpenseData[[#This Row],[DC1]:[DC17]])-ExpenseData[[#This Row],[NOFA Total Project Cost (Claim Amount)]]</f>
        <v>0</v>
      </c>
      <c r="AI408" s="67"/>
      <c r="AJ408" s="67"/>
      <c r="AK408" s="67"/>
      <c r="AL408" s="67"/>
      <c r="AM408" s="68"/>
      <c r="AN408" s="47"/>
    </row>
    <row r="409" spans="2:40" x14ac:dyDescent="0.25">
      <c r="B409" s="61">
        <v>401</v>
      </c>
      <c r="C409" s="62"/>
      <c r="D409" s="62"/>
      <c r="E409" s="63"/>
      <c r="F409" s="64"/>
      <c r="G409" s="65"/>
      <c r="H409" s="66"/>
      <c r="I409" s="115">
        <f>SUM(ExpenseData[[#This Row],[DC1]:[DC17]])</f>
        <v>0</v>
      </c>
      <c r="J409" s="117">
        <f>ExpenseData[[#This Row],[NOFA Total Project Cost (Claim Amount)]]</f>
        <v>0</v>
      </c>
      <c r="K409" s="66"/>
      <c r="L409" s="66"/>
      <c r="M409" s="66"/>
      <c r="N409" s="66"/>
      <c r="O409" s="66"/>
      <c r="P409" s="66"/>
      <c r="Q409" s="66"/>
      <c r="R409" s="66"/>
      <c r="S409" s="66"/>
      <c r="T409" s="66"/>
      <c r="U409" s="66"/>
      <c r="V409" s="66"/>
      <c r="W409" s="66"/>
      <c r="X409" s="66"/>
      <c r="Y409" s="66"/>
      <c r="Z409" s="66"/>
      <c r="AA409" s="66"/>
      <c r="AB409" s="66"/>
      <c r="AC409" s="66"/>
      <c r="AD409" s="66"/>
      <c r="AE409" s="66"/>
      <c r="AF409" s="66"/>
      <c r="AG409" s="66"/>
      <c r="AH409" s="116">
        <f>SUM(ExpenseData[[#This Row],[DC1]:[DC17]])-ExpenseData[[#This Row],[NOFA Total Project Cost (Claim Amount)]]</f>
        <v>0</v>
      </c>
      <c r="AI409" s="67"/>
      <c r="AJ409" s="67"/>
      <c r="AK409" s="67"/>
      <c r="AL409" s="67"/>
      <c r="AM409" s="68"/>
      <c r="AN409" s="47"/>
    </row>
    <row r="410" spans="2:40" x14ac:dyDescent="0.25">
      <c r="B410" s="69">
        <v>402</v>
      </c>
      <c r="C410" s="62"/>
      <c r="D410" s="62"/>
      <c r="E410" s="63"/>
      <c r="F410" s="64"/>
      <c r="G410" s="65"/>
      <c r="H410" s="66"/>
      <c r="I410" s="115">
        <f>SUM(ExpenseData[[#This Row],[DC1]:[DC17]])</f>
        <v>0</v>
      </c>
      <c r="J410" s="117">
        <f>ExpenseData[[#This Row],[NOFA Total Project Cost (Claim Amount)]]</f>
        <v>0</v>
      </c>
      <c r="K410" s="66"/>
      <c r="L410" s="66"/>
      <c r="M410" s="66"/>
      <c r="N410" s="66"/>
      <c r="O410" s="66"/>
      <c r="P410" s="66"/>
      <c r="Q410" s="66"/>
      <c r="R410" s="66"/>
      <c r="S410" s="66"/>
      <c r="T410" s="66"/>
      <c r="U410" s="66"/>
      <c r="V410" s="66"/>
      <c r="W410" s="66"/>
      <c r="X410" s="66"/>
      <c r="Y410" s="66"/>
      <c r="Z410" s="66"/>
      <c r="AA410" s="66"/>
      <c r="AB410" s="66"/>
      <c r="AC410" s="66"/>
      <c r="AD410" s="66"/>
      <c r="AE410" s="66"/>
      <c r="AF410" s="66"/>
      <c r="AG410" s="66"/>
      <c r="AH410" s="116">
        <f>SUM(ExpenseData[[#This Row],[DC1]:[DC17]])-ExpenseData[[#This Row],[NOFA Total Project Cost (Claim Amount)]]</f>
        <v>0</v>
      </c>
      <c r="AI410" s="67"/>
      <c r="AJ410" s="67"/>
      <c r="AK410" s="67"/>
      <c r="AL410" s="67"/>
      <c r="AM410" s="68"/>
      <c r="AN410" s="47"/>
    </row>
    <row r="411" spans="2:40" x14ac:dyDescent="0.25">
      <c r="B411" s="61">
        <v>403</v>
      </c>
      <c r="C411" s="62"/>
      <c r="D411" s="62"/>
      <c r="E411" s="63"/>
      <c r="F411" s="64"/>
      <c r="G411" s="65"/>
      <c r="H411" s="66"/>
      <c r="I411" s="115">
        <f>SUM(ExpenseData[[#This Row],[DC1]:[DC17]])</f>
        <v>0</v>
      </c>
      <c r="J411" s="117">
        <f>ExpenseData[[#This Row],[NOFA Total Project Cost (Claim Amount)]]</f>
        <v>0</v>
      </c>
      <c r="K411" s="66"/>
      <c r="L411" s="66"/>
      <c r="M411" s="66"/>
      <c r="N411" s="66"/>
      <c r="O411" s="66"/>
      <c r="P411" s="66"/>
      <c r="Q411" s="66"/>
      <c r="R411" s="66"/>
      <c r="S411" s="66"/>
      <c r="T411" s="66"/>
      <c r="U411" s="66"/>
      <c r="V411" s="66"/>
      <c r="W411" s="66"/>
      <c r="X411" s="66"/>
      <c r="Y411" s="66"/>
      <c r="Z411" s="66"/>
      <c r="AA411" s="66"/>
      <c r="AB411" s="66"/>
      <c r="AC411" s="66"/>
      <c r="AD411" s="66"/>
      <c r="AE411" s="66"/>
      <c r="AF411" s="66"/>
      <c r="AG411" s="66"/>
      <c r="AH411" s="116">
        <f>SUM(ExpenseData[[#This Row],[DC1]:[DC17]])-ExpenseData[[#This Row],[NOFA Total Project Cost (Claim Amount)]]</f>
        <v>0</v>
      </c>
      <c r="AI411" s="67"/>
      <c r="AJ411" s="67"/>
      <c r="AK411" s="67"/>
      <c r="AL411" s="67"/>
      <c r="AM411" s="68"/>
      <c r="AN411" s="47"/>
    </row>
    <row r="412" spans="2:40" x14ac:dyDescent="0.25">
      <c r="B412" s="69">
        <v>404</v>
      </c>
      <c r="C412" s="62"/>
      <c r="D412" s="62"/>
      <c r="E412" s="63"/>
      <c r="F412" s="64"/>
      <c r="G412" s="65"/>
      <c r="H412" s="66"/>
      <c r="I412" s="115">
        <f>SUM(ExpenseData[[#This Row],[DC1]:[DC17]])</f>
        <v>0</v>
      </c>
      <c r="J412" s="117">
        <f>ExpenseData[[#This Row],[NOFA Total Project Cost (Claim Amount)]]</f>
        <v>0</v>
      </c>
      <c r="K412" s="66"/>
      <c r="L412" s="66"/>
      <c r="M412" s="66"/>
      <c r="N412" s="66"/>
      <c r="O412" s="66"/>
      <c r="P412" s="66"/>
      <c r="Q412" s="66"/>
      <c r="R412" s="66"/>
      <c r="S412" s="66"/>
      <c r="T412" s="66"/>
      <c r="U412" s="66"/>
      <c r="V412" s="66"/>
      <c r="W412" s="66"/>
      <c r="X412" s="66"/>
      <c r="Y412" s="66"/>
      <c r="Z412" s="66"/>
      <c r="AA412" s="66"/>
      <c r="AB412" s="66"/>
      <c r="AC412" s="66"/>
      <c r="AD412" s="66"/>
      <c r="AE412" s="66"/>
      <c r="AF412" s="66"/>
      <c r="AG412" s="66"/>
      <c r="AH412" s="116">
        <f>SUM(ExpenseData[[#This Row],[DC1]:[DC17]])-ExpenseData[[#This Row],[NOFA Total Project Cost (Claim Amount)]]</f>
        <v>0</v>
      </c>
      <c r="AI412" s="67"/>
      <c r="AJ412" s="67"/>
      <c r="AK412" s="67"/>
      <c r="AL412" s="67"/>
      <c r="AM412" s="68"/>
      <c r="AN412" s="47"/>
    </row>
    <row r="413" spans="2:40" x14ac:dyDescent="0.25">
      <c r="B413" s="61">
        <v>405</v>
      </c>
      <c r="C413" s="62"/>
      <c r="D413" s="62"/>
      <c r="E413" s="63"/>
      <c r="F413" s="64"/>
      <c r="G413" s="65"/>
      <c r="H413" s="66"/>
      <c r="I413" s="115">
        <f>SUM(ExpenseData[[#This Row],[DC1]:[DC17]])</f>
        <v>0</v>
      </c>
      <c r="J413" s="117">
        <f>ExpenseData[[#This Row],[NOFA Total Project Cost (Claim Amount)]]</f>
        <v>0</v>
      </c>
      <c r="K413" s="66"/>
      <c r="L413" s="66"/>
      <c r="M413" s="66"/>
      <c r="N413" s="66"/>
      <c r="O413" s="66"/>
      <c r="P413" s="66"/>
      <c r="Q413" s="66"/>
      <c r="R413" s="66"/>
      <c r="S413" s="66"/>
      <c r="T413" s="66"/>
      <c r="U413" s="66"/>
      <c r="V413" s="66"/>
      <c r="W413" s="66"/>
      <c r="X413" s="66"/>
      <c r="Y413" s="66"/>
      <c r="Z413" s="66"/>
      <c r="AA413" s="66"/>
      <c r="AB413" s="66"/>
      <c r="AC413" s="66"/>
      <c r="AD413" s="66"/>
      <c r="AE413" s="66"/>
      <c r="AF413" s="66"/>
      <c r="AG413" s="66"/>
      <c r="AH413" s="116">
        <f>SUM(ExpenseData[[#This Row],[DC1]:[DC17]])-ExpenseData[[#This Row],[NOFA Total Project Cost (Claim Amount)]]</f>
        <v>0</v>
      </c>
      <c r="AI413" s="67"/>
      <c r="AJ413" s="67"/>
      <c r="AK413" s="67"/>
      <c r="AL413" s="67"/>
      <c r="AM413" s="68"/>
      <c r="AN413" s="47"/>
    </row>
    <row r="414" spans="2:40" x14ac:dyDescent="0.25">
      <c r="B414" s="69">
        <v>406</v>
      </c>
      <c r="C414" s="62"/>
      <c r="D414" s="62"/>
      <c r="E414" s="63"/>
      <c r="F414" s="64"/>
      <c r="G414" s="65"/>
      <c r="H414" s="66"/>
      <c r="I414" s="115">
        <f>SUM(ExpenseData[[#This Row],[DC1]:[DC17]])</f>
        <v>0</v>
      </c>
      <c r="J414" s="117">
        <f>ExpenseData[[#This Row],[NOFA Total Project Cost (Claim Amount)]]</f>
        <v>0</v>
      </c>
      <c r="K414" s="66"/>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116">
        <f>SUM(ExpenseData[[#This Row],[DC1]:[DC17]])-ExpenseData[[#This Row],[NOFA Total Project Cost (Claim Amount)]]</f>
        <v>0</v>
      </c>
      <c r="AI414" s="67"/>
      <c r="AJ414" s="67"/>
      <c r="AK414" s="67"/>
      <c r="AL414" s="67"/>
      <c r="AM414" s="68"/>
      <c r="AN414" s="47"/>
    </row>
    <row r="415" spans="2:40" x14ac:dyDescent="0.25">
      <c r="B415" s="61">
        <v>407</v>
      </c>
      <c r="C415" s="62"/>
      <c r="D415" s="62"/>
      <c r="E415" s="63"/>
      <c r="F415" s="64"/>
      <c r="G415" s="65"/>
      <c r="H415" s="66"/>
      <c r="I415" s="115">
        <f>SUM(ExpenseData[[#This Row],[DC1]:[DC17]])</f>
        <v>0</v>
      </c>
      <c r="J415" s="117">
        <f>ExpenseData[[#This Row],[NOFA Total Project Cost (Claim Amount)]]</f>
        <v>0</v>
      </c>
      <c r="K415" s="66"/>
      <c r="L415" s="66"/>
      <c r="M415" s="66"/>
      <c r="N415" s="66"/>
      <c r="O415" s="66"/>
      <c r="P415" s="66"/>
      <c r="Q415" s="66"/>
      <c r="R415" s="66"/>
      <c r="S415" s="66"/>
      <c r="T415" s="66"/>
      <c r="U415" s="66"/>
      <c r="V415" s="66"/>
      <c r="W415" s="66"/>
      <c r="X415" s="66"/>
      <c r="Y415" s="66"/>
      <c r="Z415" s="66"/>
      <c r="AA415" s="66"/>
      <c r="AB415" s="66"/>
      <c r="AC415" s="66"/>
      <c r="AD415" s="66"/>
      <c r="AE415" s="66"/>
      <c r="AF415" s="66"/>
      <c r="AG415" s="66"/>
      <c r="AH415" s="116">
        <f>SUM(ExpenseData[[#This Row],[DC1]:[DC17]])-ExpenseData[[#This Row],[NOFA Total Project Cost (Claim Amount)]]</f>
        <v>0</v>
      </c>
      <c r="AI415" s="67"/>
      <c r="AJ415" s="67"/>
      <c r="AK415" s="67"/>
      <c r="AL415" s="67"/>
      <c r="AM415" s="68"/>
      <c r="AN415" s="47"/>
    </row>
    <row r="416" spans="2:40" x14ac:dyDescent="0.25">
      <c r="B416" s="69">
        <v>408</v>
      </c>
      <c r="C416" s="62"/>
      <c r="D416" s="62"/>
      <c r="E416" s="63"/>
      <c r="F416" s="64"/>
      <c r="G416" s="65"/>
      <c r="H416" s="66"/>
      <c r="I416" s="115">
        <f>SUM(ExpenseData[[#This Row],[DC1]:[DC17]])</f>
        <v>0</v>
      </c>
      <c r="J416" s="117">
        <f>ExpenseData[[#This Row],[NOFA Total Project Cost (Claim Amount)]]</f>
        <v>0</v>
      </c>
      <c r="K416" s="66"/>
      <c r="L416" s="66"/>
      <c r="M416" s="66"/>
      <c r="N416" s="66"/>
      <c r="O416" s="66"/>
      <c r="P416" s="66"/>
      <c r="Q416" s="66"/>
      <c r="R416" s="66"/>
      <c r="S416" s="66"/>
      <c r="T416" s="66"/>
      <c r="U416" s="66"/>
      <c r="V416" s="66"/>
      <c r="W416" s="66"/>
      <c r="X416" s="66"/>
      <c r="Y416" s="66"/>
      <c r="Z416" s="66"/>
      <c r="AA416" s="66"/>
      <c r="AB416" s="66"/>
      <c r="AC416" s="66"/>
      <c r="AD416" s="66"/>
      <c r="AE416" s="66"/>
      <c r="AF416" s="66"/>
      <c r="AG416" s="66"/>
      <c r="AH416" s="116">
        <f>SUM(ExpenseData[[#This Row],[DC1]:[DC17]])-ExpenseData[[#This Row],[NOFA Total Project Cost (Claim Amount)]]</f>
        <v>0</v>
      </c>
      <c r="AI416" s="67"/>
      <c r="AJ416" s="67"/>
      <c r="AK416" s="67"/>
      <c r="AL416" s="67"/>
      <c r="AM416" s="68"/>
      <c r="AN416" s="47"/>
    </row>
    <row r="417" spans="2:40" x14ac:dyDescent="0.25">
      <c r="B417" s="61">
        <v>409</v>
      </c>
      <c r="C417" s="62"/>
      <c r="D417" s="62"/>
      <c r="E417" s="63"/>
      <c r="F417" s="64"/>
      <c r="G417" s="65"/>
      <c r="H417" s="66"/>
      <c r="I417" s="115">
        <f>SUM(ExpenseData[[#This Row],[DC1]:[DC17]])</f>
        <v>0</v>
      </c>
      <c r="J417" s="117">
        <f>ExpenseData[[#This Row],[NOFA Total Project Cost (Claim Amount)]]</f>
        <v>0</v>
      </c>
      <c r="K417" s="66"/>
      <c r="L417" s="66"/>
      <c r="M417" s="66"/>
      <c r="N417" s="66"/>
      <c r="O417" s="66"/>
      <c r="P417" s="66"/>
      <c r="Q417" s="66"/>
      <c r="R417" s="66"/>
      <c r="S417" s="66"/>
      <c r="T417" s="66"/>
      <c r="U417" s="66"/>
      <c r="V417" s="66"/>
      <c r="W417" s="66"/>
      <c r="X417" s="66"/>
      <c r="Y417" s="66"/>
      <c r="Z417" s="66"/>
      <c r="AA417" s="66"/>
      <c r="AB417" s="66"/>
      <c r="AC417" s="66"/>
      <c r="AD417" s="66"/>
      <c r="AE417" s="66"/>
      <c r="AF417" s="66"/>
      <c r="AG417" s="66"/>
      <c r="AH417" s="116">
        <f>SUM(ExpenseData[[#This Row],[DC1]:[DC17]])-ExpenseData[[#This Row],[NOFA Total Project Cost (Claim Amount)]]</f>
        <v>0</v>
      </c>
      <c r="AI417" s="67"/>
      <c r="AJ417" s="67"/>
      <c r="AK417" s="67"/>
      <c r="AL417" s="67"/>
      <c r="AM417" s="68"/>
      <c r="AN417" s="47"/>
    </row>
    <row r="418" spans="2:40" x14ac:dyDescent="0.25">
      <c r="B418" s="69">
        <v>410</v>
      </c>
      <c r="C418" s="62"/>
      <c r="D418" s="62"/>
      <c r="E418" s="63"/>
      <c r="F418" s="64"/>
      <c r="G418" s="65"/>
      <c r="H418" s="66"/>
      <c r="I418" s="115">
        <f>SUM(ExpenseData[[#This Row],[DC1]:[DC17]])</f>
        <v>0</v>
      </c>
      <c r="J418" s="117">
        <f>ExpenseData[[#This Row],[NOFA Total Project Cost (Claim Amount)]]</f>
        <v>0</v>
      </c>
      <c r="K418" s="66"/>
      <c r="L418" s="66"/>
      <c r="M418" s="66"/>
      <c r="N418" s="66"/>
      <c r="O418" s="66"/>
      <c r="P418" s="66"/>
      <c r="Q418" s="66"/>
      <c r="R418" s="66"/>
      <c r="S418" s="66"/>
      <c r="T418" s="66"/>
      <c r="U418" s="66"/>
      <c r="V418" s="66"/>
      <c r="W418" s="66"/>
      <c r="X418" s="66"/>
      <c r="Y418" s="66"/>
      <c r="Z418" s="66"/>
      <c r="AA418" s="66"/>
      <c r="AB418" s="66"/>
      <c r="AC418" s="66"/>
      <c r="AD418" s="66"/>
      <c r="AE418" s="66"/>
      <c r="AF418" s="66"/>
      <c r="AG418" s="66"/>
      <c r="AH418" s="116">
        <f>SUM(ExpenseData[[#This Row],[DC1]:[DC17]])-ExpenseData[[#This Row],[NOFA Total Project Cost (Claim Amount)]]</f>
        <v>0</v>
      </c>
      <c r="AI418" s="67"/>
      <c r="AJ418" s="67"/>
      <c r="AK418" s="67"/>
      <c r="AL418" s="67"/>
      <c r="AM418" s="68"/>
      <c r="AN418" s="47"/>
    </row>
    <row r="419" spans="2:40" x14ac:dyDescent="0.25">
      <c r="B419" s="61">
        <v>411</v>
      </c>
      <c r="C419" s="62"/>
      <c r="D419" s="62"/>
      <c r="E419" s="63"/>
      <c r="F419" s="64"/>
      <c r="G419" s="65"/>
      <c r="H419" s="66"/>
      <c r="I419" s="115">
        <f>SUM(ExpenseData[[#This Row],[DC1]:[DC17]])</f>
        <v>0</v>
      </c>
      <c r="J419" s="117">
        <f>ExpenseData[[#This Row],[NOFA Total Project Cost (Claim Amount)]]</f>
        <v>0</v>
      </c>
      <c r="K419" s="66"/>
      <c r="L419" s="66"/>
      <c r="M419" s="66"/>
      <c r="N419" s="66"/>
      <c r="O419" s="66"/>
      <c r="P419" s="66"/>
      <c r="Q419" s="66"/>
      <c r="R419" s="66"/>
      <c r="S419" s="66"/>
      <c r="T419" s="66"/>
      <c r="U419" s="66"/>
      <c r="V419" s="66"/>
      <c r="W419" s="66"/>
      <c r="X419" s="66"/>
      <c r="Y419" s="66"/>
      <c r="Z419" s="66"/>
      <c r="AA419" s="66"/>
      <c r="AB419" s="66"/>
      <c r="AC419" s="66"/>
      <c r="AD419" s="66"/>
      <c r="AE419" s="66"/>
      <c r="AF419" s="66"/>
      <c r="AG419" s="66"/>
      <c r="AH419" s="116">
        <f>SUM(ExpenseData[[#This Row],[DC1]:[DC17]])-ExpenseData[[#This Row],[NOFA Total Project Cost (Claim Amount)]]</f>
        <v>0</v>
      </c>
      <c r="AI419" s="67"/>
      <c r="AJ419" s="67"/>
      <c r="AK419" s="67"/>
      <c r="AL419" s="67"/>
      <c r="AM419" s="68"/>
      <c r="AN419" s="47"/>
    </row>
    <row r="420" spans="2:40" x14ac:dyDescent="0.25">
      <c r="B420" s="69">
        <v>412</v>
      </c>
      <c r="C420" s="62"/>
      <c r="D420" s="62"/>
      <c r="E420" s="63"/>
      <c r="F420" s="64"/>
      <c r="G420" s="65"/>
      <c r="H420" s="66"/>
      <c r="I420" s="115">
        <f>SUM(ExpenseData[[#This Row],[DC1]:[DC17]])</f>
        <v>0</v>
      </c>
      <c r="J420" s="117">
        <f>ExpenseData[[#This Row],[NOFA Total Project Cost (Claim Amount)]]</f>
        <v>0</v>
      </c>
      <c r="K420" s="66"/>
      <c r="L420" s="66"/>
      <c r="M420" s="66"/>
      <c r="N420" s="66"/>
      <c r="O420" s="66"/>
      <c r="P420" s="66"/>
      <c r="Q420" s="66"/>
      <c r="R420" s="66"/>
      <c r="S420" s="66"/>
      <c r="T420" s="66"/>
      <c r="U420" s="66"/>
      <c r="V420" s="66"/>
      <c r="W420" s="66"/>
      <c r="X420" s="66"/>
      <c r="Y420" s="66"/>
      <c r="Z420" s="66"/>
      <c r="AA420" s="66"/>
      <c r="AB420" s="66"/>
      <c r="AC420" s="66"/>
      <c r="AD420" s="66"/>
      <c r="AE420" s="66"/>
      <c r="AF420" s="66"/>
      <c r="AG420" s="66"/>
      <c r="AH420" s="116">
        <f>SUM(ExpenseData[[#This Row],[DC1]:[DC17]])-ExpenseData[[#This Row],[NOFA Total Project Cost (Claim Amount)]]</f>
        <v>0</v>
      </c>
      <c r="AI420" s="67"/>
      <c r="AJ420" s="67"/>
      <c r="AK420" s="67"/>
      <c r="AL420" s="67"/>
      <c r="AM420" s="68"/>
      <c r="AN420" s="47"/>
    </row>
    <row r="421" spans="2:40" x14ac:dyDescent="0.25">
      <c r="B421" s="61">
        <v>413</v>
      </c>
      <c r="C421" s="62"/>
      <c r="D421" s="62"/>
      <c r="E421" s="63"/>
      <c r="F421" s="64"/>
      <c r="G421" s="65"/>
      <c r="H421" s="66"/>
      <c r="I421" s="115">
        <f>SUM(ExpenseData[[#This Row],[DC1]:[DC17]])</f>
        <v>0</v>
      </c>
      <c r="J421" s="117">
        <f>ExpenseData[[#This Row],[NOFA Total Project Cost (Claim Amount)]]</f>
        <v>0</v>
      </c>
      <c r="K421" s="66"/>
      <c r="L421" s="66"/>
      <c r="M421" s="66"/>
      <c r="N421" s="66"/>
      <c r="O421" s="66"/>
      <c r="P421" s="66"/>
      <c r="Q421" s="66"/>
      <c r="R421" s="66"/>
      <c r="S421" s="66"/>
      <c r="T421" s="66"/>
      <c r="U421" s="66"/>
      <c r="V421" s="66"/>
      <c r="W421" s="66"/>
      <c r="X421" s="66"/>
      <c r="Y421" s="66"/>
      <c r="Z421" s="66"/>
      <c r="AA421" s="66"/>
      <c r="AB421" s="66"/>
      <c r="AC421" s="66"/>
      <c r="AD421" s="66"/>
      <c r="AE421" s="66"/>
      <c r="AF421" s="66"/>
      <c r="AG421" s="66"/>
      <c r="AH421" s="116">
        <f>SUM(ExpenseData[[#This Row],[DC1]:[DC17]])-ExpenseData[[#This Row],[NOFA Total Project Cost (Claim Amount)]]</f>
        <v>0</v>
      </c>
      <c r="AI421" s="67"/>
      <c r="AJ421" s="67"/>
      <c r="AK421" s="67"/>
      <c r="AL421" s="67"/>
      <c r="AM421" s="68"/>
      <c r="AN421" s="47"/>
    </row>
    <row r="422" spans="2:40" x14ac:dyDescent="0.25">
      <c r="B422" s="69">
        <v>414</v>
      </c>
      <c r="C422" s="62"/>
      <c r="D422" s="62"/>
      <c r="E422" s="63"/>
      <c r="F422" s="64"/>
      <c r="G422" s="65"/>
      <c r="H422" s="66"/>
      <c r="I422" s="115">
        <f>SUM(ExpenseData[[#This Row],[DC1]:[DC17]])</f>
        <v>0</v>
      </c>
      <c r="J422" s="117">
        <f>ExpenseData[[#This Row],[NOFA Total Project Cost (Claim Amount)]]</f>
        <v>0</v>
      </c>
      <c r="K422" s="66"/>
      <c r="L422" s="66"/>
      <c r="M422" s="66"/>
      <c r="N422" s="66"/>
      <c r="O422" s="66"/>
      <c r="P422" s="66"/>
      <c r="Q422" s="66"/>
      <c r="R422" s="66"/>
      <c r="S422" s="66"/>
      <c r="T422" s="66"/>
      <c r="U422" s="66"/>
      <c r="V422" s="66"/>
      <c r="W422" s="66"/>
      <c r="X422" s="66"/>
      <c r="Y422" s="66"/>
      <c r="Z422" s="66"/>
      <c r="AA422" s="66"/>
      <c r="AB422" s="66"/>
      <c r="AC422" s="66"/>
      <c r="AD422" s="66"/>
      <c r="AE422" s="66"/>
      <c r="AF422" s="66"/>
      <c r="AG422" s="66"/>
      <c r="AH422" s="116">
        <f>SUM(ExpenseData[[#This Row],[DC1]:[DC17]])-ExpenseData[[#This Row],[NOFA Total Project Cost (Claim Amount)]]</f>
        <v>0</v>
      </c>
      <c r="AI422" s="67"/>
      <c r="AJ422" s="67"/>
      <c r="AK422" s="67"/>
      <c r="AL422" s="67"/>
      <c r="AM422" s="68"/>
      <c r="AN422" s="47"/>
    </row>
    <row r="423" spans="2:40" x14ac:dyDescent="0.25">
      <c r="B423" s="61">
        <v>415</v>
      </c>
      <c r="C423" s="62"/>
      <c r="D423" s="62"/>
      <c r="E423" s="63"/>
      <c r="F423" s="64"/>
      <c r="G423" s="65"/>
      <c r="H423" s="66"/>
      <c r="I423" s="115">
        <f>SUM(ExpenseData[[#This Row],[DC1]:[DC17]])</f>
        <v>0</v>
      </c>
      <c r="J423" s="117">
        <f>ExpenseData[[#This Row],[NOFA Total Project Cost (Claim Amount)]]</f>
        <v>0</v>
      </c>
      <c r="K423" s="66"/>
      <c r="L423" s="66"/>
      <c r="M423" s="66"/>
      <c r="N423" s="66"/>
      <c r="O423" s="66"/>
      <c r="P423" s="66"/>
      <c r="Q423" s="66"/>
      <c r="R423" s="66"/>
      <c r="S423" s="66"/>
      <c r="T423" s="66"/>
      <c r="U423" s="66"/>
      <c r="V423" s="66"/>
      <c r="W423" s="66"/>
      <c r="X423" s="66"/>
      <c r="Y423" s="66"/>
      <c r="Z423" s="66"/>
      <c r="AA423" s="66"/>
      <c r="AB423" s="66"/>
      <c r="AC423" s="66"/>
      <c r="AD423" s="66"/>
      <c r="AE423" s="66"/>
      <c r="AF423" s="66"/>
      <c r="AG423" s="66"/>
      <c r="AH423" s="116">
        <f>SUM(ExpenseData[[#This Row],[DC1]:[DC17]])-ExpenseData[[#This Row],[NOFA Total Project Cost (Claim Amount)]]</f>
        <v>0</v>
      </c>
      <c r="AI423" s="67"/>
      <c r="AJ423" s="67"/>
      <c r="AK423" s="67"/>
      <c r="AL423" s="67"/>
      <c r="AM423" s="68"/>
      <c r="AN423" s="47"/>
    </row>
    <row r="424" spans="2:40" x14ac:dyDescent="0.25">
      <c r="B424" s="69">
        <v>416</v>
      </c>
      <c r="C424" s="62"/>
      <c r="D424" s="62"/>
      <c r="E424" s="63"/>
      <c r="F424" s="64"/>
      <c r="G424" s="65"/>
      <c r="H424" s="66"/>
      <c r="I424" s="115">
        <f>SUM(ExpenseData[[#This Row],[DC1]:[DC17]])</f>
        <v>0</v>
      </c>
      <c r="J424" s="117">
        <f>ExpenseData[[#This Row],[NOFA Total Project Cost (Claim Amount)]]</f>
        <v>0</v>
      </c>
      <c r="K424" s="66"/>
      <c r="L424" s="66"/>
      <c r="M424" s="66"/>
      <c r="N424" s="66"/>
      <c r="O424" s="66"/>
      <c r="P424" s="66"/>
      <c r="Q424" s="66"/>
      <c r="R424" s="66"/>
      <c r="S424" s="66"/>
      <c r="T424" s="66"/>
      <c r="U424" s="66"/>
      <c r="V424" s="66"/>
      <c r="W424" s="66"/>
      <c r="X424" s="66"/>
      <c r="Y424" s="66"/>
      <c r="Z424" s="66"/>
      <c r="AA424" s="66"/>
      <c r="AB424" s="66"/>
      <c r="AC424" s="66"/>
      <c r="AD424" s="66"/>
      <c r="AE424" s="66"/>
      <c r="AF424" s="66"/>
      <c r="AG424" s="66"/>
      <c r="AH424" s="116">
        <f>SUM(ExpenseData[[#This Row],[DC1]:[DC17]])-ExpenseData[[#This Row],[NOFA Total Project Cost (Claim Amount)]]</f>
        <v>0</v>
      </c>
      <c r="AI424" s="67"/>
      <c r="AJ424" s="67"/>
      <c r="AK424" s="67"/>
      <c r="AL424" s="67"/>
      <c r="AM424" s="68"/>
      <c r="AN424" s="47"/>
    </row>
    <row r="425" spans="2:40" x14ac:dyDescent="0.25">
      <c r="B425" s="61">
        <v>417</v>
      </c>
      <c r="C425" s="62"/>
      <c r="D425" s="62"/>
      <c r="E425" s="63"/>
      <c r="F425" s="64"/>
      <c r="G425" s="65"/>
      <c r="H425" s="66"/>
      <c r="I425" s="115">
        <f>SUM(ExpenseData[[#This Row],[DC1]:[DC17]])</f>
        <v>0</v>
      </c>
      <c r="J425" s="117">
        <f>ExpenseData[[#This Row],[NOFA Total Project Cost (Claim Amount)]]</f>
        <v>0</v>
      </c>
      <c r="K425" s="66"/>
      <c r="L425" s="66"/>
      <c r="M425" s="66"/>
      <c r="N425" s="66"/>
      <c r="O425" s="66"/>
      <c r="P425" s="66"/>
      <c r="Q425" s="66"/>
      <c r="R425" s="66"/>
      <c r="S425" s="66"/>
      <c r="T425" s="66"/>
      <c r="U425" s="66"/>
      <c r="V425" s="66"/>
      <c r="W425" s="66"/>
      <c r="X425" s="66"/>
      <c r="Y425" s="66"/>
      <c r="Z425" s="66"/>
      <c r="AA425" s="66"/>
      <c r="AB425" s="66"/>
      <c r="AC425" s="66"/>
      <c r="AD425" s="66"/>
      <c r="AE425" s="66"/>
      <c r="AF425" s="66"/>
      <c r="AG425" s="66"/>
      <c r="AH425" s="116">
        <f>SUM(ExpenseData[[#This Row],[DC1]:[DC17]])-ExpenseData[[#This Row],[NOFA Total Project Cost (Claim Amount)]]</f>
        <v>0</v>
      </c>
      <c r="AI425" s="67"/>
      <c r="AJ425" s="67"/>
      <c r="AK425" s="67"/>
      <c r="AL425" s="67"/>
      <c r="AM425" s="68"/>
      <c r="AN425" s="47"/>
    </row>
    <row r="426" spans="2:40" x14ac:dyDescent="0.25">
      <c r="B426" s="69">
        <v>418</v>
      </c>
      <c r="C426" s="62"/>
      <c r="D426" s="62"/>
      <c r="E426" s="63"/>
      <c r="F426" s="64"/>
      <c r="G426" s="65"/>
      <c r="H426" s="66"/>
      <c r="I426" s="115">
        <f>SUM(ExpenseData[[#This Row],[DC1]:[DC17]])</f>
        <v>0</v>
      </c>
      <c r="J426" s="117">
        <f>ExpenseData[[#This Row],[NOFA Total Project Cost (Claim Amount)]]</f>
        <v>0</v>
      </c>
      <c r="K426" s="66"/>
      <c r="L426" s="66"/>
      <c r="M426" s="66"/>
      <c r="N426" s="66"/>
      <c r="O426" s="66"/>
      <c r="P426" s="66"/>
      <c r="Q426" s="66"/>
      <c r="R426" s="66"/>
      <c r="S426" s="66"/>
      <c r="T426" s="66"/>
      <c r="U426" s="66"/>
      <c r="V426" s="66"/>
      <c r="W426" s="66"/>
      <c r="X426" s="66"/>
      <c r="Y426" s="66"/>
      <c r="Z426" s="66"/>
      <c r="AA426" s="66"/>
      <c r="AB426" s="66"/>
      <c r="AC426" s="66"/>
      <c r="AD426" s="66"/>
      <c r="AE426" s="66"/>
      <c r="AF426" s="66"/>
      <c r="AG426" s="66"/>
      <c r="AH426" s="116">
        <f>SUM(ExpenseData[[#This Row],[DC1]:[DC17]])-ExpenseData[[#This Row],[NOFA Total Project Cost (Claim Amount)]]</f>
        <v>0</v>
      </c>
      <c r="AI426" s="67"/>
      <c r="AJ426" s="67"/>
      <c r="AK426" s="67"/>
      <c r="AL426" s="67"/>
      <c r="AM426" s="68"/>
      <c r="AN426" s="47"/>
    </row>
    <row r="427" spans="2:40" x14ac:dyDescent="0.25">
      <c r="B427" s="61">
        <v>419</v>
      </c>
      <c r="C427" s="62"/>
      <c r="D427" s="62"/>
      <c r="E427" s="63"/>
      <c r="F427" s="64"/>
      <c r="G427" s="65"/>
      <c r="H427" s="66"/>
      <c r="I427" s="115">
        <f>SUM(ExpenseData[[#This Row],[DC1]:[DC17]])</f>
        <v>0</v>
      </c>
      <c r="J427" s="117">
        <f>ExpenseData[[#This Row],[NOFA Total Project Cost (Claim Amount)]]</f>
        <v>0</v>
      </c>
      <c r="K427" s="66"/>
      <c r="L427" s="66"/>
      <c r="M427" s="66"/>
      <c r="N427" s="66"/>
      <c r="O427" s="66"/>
      <c r="P427" s="66"/>
      <c r="Q427" s="66"/>
      <c r="R427" s="66"/>
      <c r="S427" s="66"/>
      <c r="T427" s="66"/>
      <c r="U427" s="66"/>
      <c r="V427" s="66"/>
      <c r="W427" s="66"/>
      <c r="X427" s="66"/>
      <c r="Y427" s="66"/>
      <c r="Z427" s="66"/>
      <c r="AA427" s="66"/>
      <c r="AB427" s="66"/>
      <c r="AC427" s="66"/>
      <c r="AD427" s="66"/>
      <c r="AE427" s="66"/>
      <c r="AF427" s="66"/>
      <c r="AG427" s="66"/>
      <c r="AH427" s="116">
        <f>SUM(ExpenseData[[#This Row],[DC1]:[DC17]])-ExpenseData[[#This Row],[NOFA Total Project Cost (Claim Amount)]]</f>
        <v>0</v>
      </c>
      <c r="AI427" s="67"/>
      <c r="AJ427" s="67"/>
      <c r="AK427" s="67"/>
      <c r="AL427" s="67"/>
      <c r="AM427" s="68"/>
      <c r="AN427" s="47"/>
    </row>
    <row r="428" spans="2:40" x14ac:dyDescent="0.25">
      <c r="B428" s="69">
        <v>420</v>
      </c>
      <c r="C428" s="62"/>
      <c r="D428" s="62"/>
      <c r="E428" s="63"/>
      <c r="F428" s="64"/>
      <c r="G428" s="65"/>
      <c r="H428" s="66"/>
      <c r="I428" s="115">
        <f>SUM(ExpenseData[[#This Row],[DC1]:[DC17]])</f>
        <v>0</v>
      </c>
      <c r="J428" s="117">
        <f>ExpenseData[[#This Row],[NOFA Total Project Cost (Claim Amount)]]</f>
        <v>0</v>
      </c>
      <c r="K428" s="66"/>
      <c r="L428" s="66"/>
      <c r="M428" s="66"/>
      <c r="N428" s="66"/>
      <c r="O428" s="66"/>
      <c r="P428" s="66"/>
      <c r="Q428" s="66"/>
      <c r="R428" s="66"/>
      <c r="S428" s="66"/>
      <c r="T428" s="66"/>
      <c r="U428" s="66"/>
      <c r="V428" s="66"/>
      <c r="W428" s="66"/>
      <c r="X428" s="66"/>
      <c r="Y428" s="66"/>
      <c r="Z428" s="66"/>
      <c r="AA428" s="66"/>
      <c r="AB428" s="66"/>
      <c r="AC428" s="66"/>
      <c r="AD428" s="66"/>
      <c r="AE428" s="66"/>
      <c r="AF428" s="66"/>
      <c r="AG428" s="66"/>
      <c r="AH428" s="116">
        <f>SUM(ExpenseData[[#This Row],[DC1]:[DC17]])-ExpenseData[[#This Row],[NOFA Total Project Cost (Claim Amount)]]</f>
        <v>0</v>
      </c>
      <c r="AI428" s="67"/>
      <c r="AJ428" s="67"/>
      <c r="AK428" s="67"/>
      <c r="AL428" s="67"/>
      <c r="AM428" s="68"/>
      <c r="AN428" s="47"/>
    </row>
    <row r="429" spans="2:40" x14ac:dyDescent="0.25">
      <c r="B429" s="61">
        <v>421</v>
      </c>
      <c r="C429" s="62"/>
      <c r="D429" s="62"/>
      <c r="E429" s="63"/>
      <c r="F429" s="64"/>
      <c r="G429" s="65"/>
      <c r="H429" s="66"/>
      <c r="I429" s="115">
        <f>SUM(ExpenseData[[#This Row],[DC1]:[DC17]])</f>
        <v>0</v>
      </c>
      <c r="J429" s="117">
        <f>ExpenseData[[#This Row],[NOFA Total Project Cost (Claim Amount)]]</f>
        <v>0</v>
      </c>
      <c r="K429" s="66"/>
      <c r="L429" s="66"/>
      <c r="M429" s="66"/>
      <c r="N429" s="66"/>
      <c r="O429" s="66"/>
      <c r="P429" s="66"/>
      <c r="Q429" s="66"/>
      <c r="R429" s="66"/>
      <c r="S429" s="66"/>
      <c r="T429" s="66"/>
      <c r="U429" s="66"/>
      <c r="V429" s="66"/>
      <c r="W429" s="66"/>
      <c r="X429" s="66"/>
      <c r="Y429" s="66"/>
      <c r="Z429" s="66"/>
      <c r="AA429" s="66"/>
      <c r="AB429" s="66"/>
      <c r="AC429" s="66"/>
      <c r="AD429" s="66"/>
      <c r="AE429" s="66"/>
      <c r="AF429" s="66"/>
      <c r="AG429" s="66"/>
      <c r="AH429" s="116">
        <f>SUM(ExpenseData[[#This Row],[DC1]:[DC17]])-ExpenseData[[#This Row],[NOFA Total Project Cost (Claim Amount)]]</f>
        <v>0</v>
      </c>
      <c r="AI429" s="67"/>
      <c r="AJ429" s="67"/>
      <c r="AK429" s="67"/>
      <c r="AL429" s="67"/>
      <c r="AM429" s="68"/>
      <c r="AN429" s="47"/>
    </row>
    <row r="430" spans="2:40" x14ac:dyDescent="0.25">
      <c r="B430" s="69">
        <v>422</v>
      </c>
      <c r="C430" s="62"/>
      <c r="D430" s="62"/>
      <c r="E430" s="63"/>
      <c r="F430" s="64"/>
      <c r="G430" s="65"/>
      <c r="H430" s="66"/>
      <c r="I430" s="115">
        <f>SUM(ExpenseData[[#This Row],[DC1]:[DC17]])</f>
        <v>0</v>
      </c>
      <c r="J430" s="117">
        <f>ExpenseData[[#This Row],[NOFA Total Project Cost (Claim Amount)]]</f>
        <v>0</v>
      </c>
      <c r="K430" s="66"/>
      <c r="L430" s="66"/>
      <c r="M430" s="66"/>
      <c r="N430" s="66"/>
      <c r="O430" s="66"/>
      <c r="P430" s="66"/>
      <c r="Q430" s="66"/>
      <c r="R430" s="66"/>
      <c r="S430" s="66"/>
      <c r="T430" s="66"/>
      <c r="U430" s="66"/>
      <c r="V430" s="66"/>
      <c r="W430" s="66"/>
      <c r="X430" s="66"/>
      <c r="Y430" s="66"/>
      <c r="Z430" s="66"/>
      <c r="AA430" s="66"/>
      <c r="AB430" s="66"/>
      <c r="AC430" s="66"/>
      <c r="AD430" s="66"/>
      <c r="AE430" s="66"/>
      <c r="AF430" s="66"/>
      <c r="AG430" s="66"/>
      <c r="AH430" s="116">
        <f>SUM(ExpenseData[[#This Row],[DC1]:[DC17]])-ExpenseData[[#This Row],[NOFA Total Project Cost (Claim Amount)]]</f>
        <v>0</v>
      </c>
      <c r="AI430" s="67"/>
      <c r="AJ430" s="67"/>
      <c r="AK430" s="67"/>
      <c r="AL430" s="67"/>
      <c r="AM430" s="68"/>
      <c r="AN430" s="47"/>
    </row>
    <row r="431" spans="2:40" x14ac:dyDescent="0.25">
      <c r="B431" s="61">
        <v>423</v>
      </c>
      <c r="C431" s="62"/>
      <c r="D431" s="62"/>
      <c r="E431" s="63"/>
      <c r="F431" s="64"/>
      <c r="G431" s="65"/>
      <c r="H431" s="66"/>
      <c r="I431" s="115">
        <f>SUM(ExpenseData[[#This Row],[DC1]:[DC17]])</f>
        <v>0</v>
      </c>
      <c r="J431" s="117">
        <f>ExpenseData[[#This Row],[NOFA Total Project Cost (Claim Amount)]]</f>
        <v>0</v>
      </c>
      <c r="K431" s="66"/>
      <c r="L431" s="66"/>
      <c r="M431" s="66"/>
      <c r="N431" s="66"/>
      <c r="O431" s="66"/>
      <c r="P431" s="66"/>
      <c r="Q431" s="66"/>
      <c r="R431" s="66"/>
      <c r="S431" s="66"/>
      <c r="T431" s="66"/>
      <c r="U431" s="66"/>
      <c r="V431" s="66"/>
      <c r="W431" s="66"/>
      <c r="X431" s="66"/>
      <c r="Y431" s="66"/>
      <c r="Z431" s="66"/>
      <c r="AA431" s="66"/>
      <c r="AB431" s="66"/>
      <c r="AC431" s="66"/>
      <c r="AD431" s="66"/>
      <c r="AE431" s="66"/>
      <c r="AF431" s="66"/>
      <c r="AG431" s="66"/>
      <c r="AH431" s="116">
        <f>SUM(ExpenseData[[#This Row],[DC1]:[DC17]])-ExpenseData[[#This Row],[NOFA Total Project Cost (Claim Amount)]]</f>
        <v>0</v>
      </c>
      <c r="AI431" s="67"/>
      <c r="AJ431" s="67"/>
      <c r="AK431" s="67"/>
      <c r="AL431" s="67"/>
      <c r="AM431" s="68"/>
      <c r="AN431" s="47"/>
    </row>
    <row r="432" spans="2:40" x14ac:dyDescent="0.25">
      <c r="B432" s="69">
        <v>424</v>
      </c>
      <c r="C432" s="62"/>
      <c r="D432" s="62"/>
      <c r="E432" s="63"/>
      <c r="F432" s="64"/>
      <c r="G432" s="65"/>
      <c r="H432" s="66"/>
      <c r="I432" s="115">
        <f>SUM(ExpenseData[[#This Row],[DC1]:[DC17]])</f>
        <v>0</v>
      </c>
      <c r="J432" s="117">
        <f>ExpenseData[[#This Row],[NOFA Total Project Cost (Claim Amount)]]</f>
        <v>0</v>
      </c>
      <c r="K432" s="66"/>
      <c r="L432" s="66"/>
      <c r="M432" s="66"/>
      <c r="N432" s="66"/>
      <c r="O432" s="66"/>
      <c r="P432" s="66"/>
      <c r="Q432" s="66"/>
      <c r="R432" s="66"/>
      <c r="S432" s="66"/>
      <c r="T432" s="66"/>
      <c r="U432" s="66"/>
      <c r="V432" s="66"/>
      <c r="W432" s="66"/>
      <c r="X432" s="66"/>
      <c r="Y432" s="66"/>
      <c r="Z432" s="66"/>
      <c r="AA432" s="66"/>
      <c r="AB432" s="66"/>
      <c r="AC432" s="66"/>
      <c r="AD432" s="66"/>
      <c r="AE432" s="66"/>
      <c r="AF432" s="66"/>
      <c r="AG432" s="66"/>
      <c r="AH432" s="116">
        <f>SUM(ExpenseData[[#This Row],[DC1]:[DC17]])-ExpenseData[[#This Row],[NOFA Total Project Cost (Claim Amount)]]</f>
        <v>0</v>
      </c>
      <c r="AI432" s="67"/>
      <c r="AJ432" s="67"/>
      <c r="AK432" s="67"/>
      <c r="AL432" s="67"/>
      <c r="AM432" s="68"/>
      <c r="AN432" s="47"/>
    </row>
    <row r="433" spans="2:40" x14ac:dyDescent="0.25">
      <c r="B433" s="61">
        <v>425</v>
      </c>
      <c r="C433" s="62"/>
      <c r="D433" s="62"/>
      <c r="E433" s="63"/>
      <c r="F433" s="64"/>
      <c r="G433" s="65"/>
      <c r="H433" s="66"/>
      <c r="I433" s="115">
        <f>SUM(ExpenseData[[#This Row],[DC1]:[DC17]])</f>
        <v>0</v>
      </c>
      <c r="J433" s="117">
        <f>ExpenseData[[#This Row],[NOFA Total Project Cost (Claim Amount)]]</f>
        <v>0</v>
      </c>
      <c r="K433" s="66"/>
      <c r="L433" s="66"/>
      <c r="M433" s="66"/>
      <c r="N433" s="66"/>
      <c r="O433" s="66"/>
      <c r="P433" s="66"/>
      <c r="Q433" s="66"/>
      <c r="R433" s="66"/>
      <c r="S433" s="66"/>
      <c r="T433" s="66"/>
      <c r="U433" s="66"/>
      <c r="V433" s="66"/>
      <c r="W433" s="66"/>
      <c r="X433" s="66"/>
      <c r="Y433" s="66"/>
      <c r="Z433" s="66"/>
      <c r="AA433" s="66"/>
      <c r="AB433" s="66"/>
      <c r="AC433" s="66"/>
      <c r="AD433" s="66"/>
      <c r="AE433" s="66"/>
      <c r="AF433" s="66"/>
      <c r="AG433" s="66"/>
      <c r="AH433" s="116">
        <f>SUM(ExpenseData[[#This Row],[DC1]:[DC17]])-ExpenseData[[#This Row],[NOFA Total Project Cost (Claim Amount)]]</f>
        <v>0</v>
      </c>
      <c r="AI433" s="67"/>
      <c r="AJ433" s="67"/>
      <c r="AK433" s="67"/>
      <c r="AL433" s="67"/>
      <c r="AM433" s="68"/>
      <c r="AN433" s="47"/>
    </row>
    <row r="434" spans="2:40" x14ac:dyDescent="0.25">
      <c r="B434" s="69">
        <v>426</v>
      </c>
      <c r="C434" s="62"/>
      <c r="D434" s="62"/>
      <c r="E434" s="63"/>
      <c r="F434" s="64"/>
      <c r="G434" s="65"/>
      <c r="H434" s="66"/>
      <c r="I434" s="115">
        <f>SUM(ExpenseData[[#This Row],[DC1]:[DC17]])</f>
        <v>0</v>
      </c>
      <c r="J434" s="117">
        <f>ExpenseData[[#This Row],[NOFA Total Project Cost (Claim Amount)]]</f>
        <v>0</v>
      </c>
      <c r="K434" s="66"/>
      <c r="L434" s="66"/>
      <c r="M434" s="66"/>
      <c r="N434" s="66"/>
      <c r="O434" s="66"/>
      <c r="P434" s="66"/>
      <c r="Q434" s="66"/>
      <c r="R434" s="66"/>
      <c r="S434" s="66"/>
      <c r="T434" s="66"/>
      <c r="U434" s="66"/>
      <c r="V434" s="66"/>
      <c r="W434" s="66"/>
      <c r="X434" s="66"/>
      <c r="Y434" s="66"/>
      <c r="Z434" s="66"/>
      <c r="AA434" s="66"/>
      <c r="AB434" s="66"/>
      <c r="AC434" s="66"/>
      <c r="AD434" s="66"/>
      <c r="AE434" s="66"/>
      <c r="AF434" s="66"/>
      <c r="AG434" s="66"/>
      <c r="AH434" s="116">
        <f>SUM(ExpenseData[[#This Row],[DC1]:[DC17]])-ExpenseData[[#This Row],[NOFA Total Project Cost (Claim Amount)]]</f>
        <v>0</v>
      </c>
      <c r="AI434" s="67"/>
      <c r="AJ434" s="67"/>
      <c r="AK434" s="67"/>
      <c r="AL434" s="67"/>
      <c r="AM434" s="68"/>
      <c r="AN434" s="47"/>
    </row>
    <row r="435" spans="2:40" x14ac:dyDescent="0.25">
      <c r="B435" s="61">
        <v>427</v>
      </c>
      <c r="C435" s="62"/>
      <c r="D435" s="62"/>
      <c r="E435" s="63"/>
      <c r="F435" s="64"/>
      <c r="G435" s="65"/>
      <c r="H435" s="66"/>
      <c r="I435" s="115">
        <f>SUM(ExpenseData[[#This Row],[DC1]:[DC17]])</f>
        <v>0</v>
      </c>
      <c r="J435" s="117">
        <f>ExpenseData[[#This Row],[NOFA Total Project Cost (Claim Amount)]]</f>
        <v>0</v>
      </c>
      <c r="K435" s="66"/>
      <c r="L435" s="66"/>
      <c r="M435" s="66"/>
      <c r="N435" s="66"/>
      <c r="O435" s="66"/>
      <c r="P435" s="66"/>
      <c r="Q435" s="66"/>
      <c r="R435" s="66"/>
      <c r="S435" s="66"/>
      <c r="T435" s="66"/>
      <c r="U435" s="66"/>
      <c r="V435" s="66"/>
      <c r="W435" s="66"/>
      <c r="X435" s="66"/>
      <c r="Y435" s="66"/>
      <c r="Z435" s="66"/>
      <c r="AA435" s="66"/>
      <c r="AB435" s="66"/>
      <c r="AC435" s="66"/>
      <c r="AD435" s="66"/>
      <c r="AE435" s="66"/>
      <c r="AF435" s="66"/>
      <c r="AG435" s="66"/>
      <c r="AH435" s="116">
        <f>SUM(ExpenseData[[#This Row],[DC1]:[DC17]])-ExpenseData[[#This Row],[NOFA Total Project Cost (Claim Amount)]]</f>
        <v>0</v>
      </c>
      <c r="AI435" s="67"/>
      <c r="AJ435" s="67"/>
      <c r="AK435" s="67"/>
      <c r="AL435" s="67"/>
      <c r="AM435" s="68"/>
      <c r="AN435" s="47"/>
    </row>
    <row r="436" spans="2:40" x14ac:dyDescent="0.25">
      <c r="B436" s="69">
        <v>428</v>
      </c>
      <c r="C436" s="62"/>
      <c r="D436" s="62"/>
      <c r="E436" s="63"/>
      <c r="F436" s="64"/>
      <c r="G436" s="65"/>
      <c r="H436" s="66"/>
      <c r="I436" s="115">
        <f>SUM(ExpenseData[[#This Row],[DC1]:[DC17]])</f>
        <v>0</v>
      </c>
      <c r="J436" s="117">
        <f>ExpenseData[[#This Row],[NOFA Total Project Cost (Claim Amount)]]</f>
        <v>0</v>
      </c>
      <c r="K436" s="66"/>
      <c r="L436" s="66"/>
      <c r="M436" s="66"/>
      <c r="N436" s="66"/>
      <c r="O436" s="66"/>
      <c r="P436" s="66"/>
      <c r="Q436" s="66"/>
      <c r="R436" s="66"/>
      <c r="S436" s="66"/>
      <c r="T436" s="66"/>
      <c r="U436" s="66"/>
      <c r="V436" s="66"/>
      <c r="W436" s="66"/>
      <c r="X436" s="66"/>
      <c r="Y436" s="66"/>
      <c r="Z436" s="66"/>
      <c r="AA436" s="66"/>
      <c r="AB436" s="66"/>
      <c r="AC436" s="66"/>
      <c r="AD436" s="66"/>
      <c r="AE436" s="66"/>
      <c r="AF436" s="66"/>
      <c r="AG436" s="66"/>
      <c r="AH436" s="116">
        <f>SUM(ExpenseData[[#This Row],[DC1]:[DC17]])-ExpenseData[[#This Row],[NOFA Total Project Cost (Claim Amount)]]</f>
        <v>0</v>
      </c>
      <c r="AI436" s="67"/>
      <c r="AJ436" s="67"/>
      <c r="AK436" s="67"/>
      <c r="AL436" s="67"/>
      <c r="AM436" s="68"/>
      <c r="AN436" s="47"/>
    </row>
    <row r="437" spans="2:40" x14ac:dyDescent="0.25">
      <c r="B437" s="61">
        <v>429</v>
      </c>
      <c r="C437" s="62"/>
      <c r="D437" s="62"/>
      <c r="E437" s="63"/>
      <c r="F437" s="64"/>
      <c r="G437" s="65"/>
      <c r="H437" s="66"/>
      <c r="I437" s="115">
        <f>SUM(ExpenseData[[#This Row],[DC1]:[DC17]])</f>
        <v>0</v>
      </c>
      <c r="J437" s="117">
        <f>ExpenseData[[#This Row],[NOFA Total Project Cost (Claim Amount)]]</f>
        <v>0</v>
      </c>
      <c r="K437" s="66"/>
      <c r="L437" s="66"/>
      <c r="M437" s="66"/>
      <c r="N437" s="66"/>
      <c r="O437" s="66"/>
      <c r="P437" s="66"/>
      <c r="Q437" s="66"/>
      <c r="R437" s="66"/>
      <c r="S437" s="66"/>
      <c r="T437" s="66"/>
      <c r="U437" s="66"/>
      <c r="V437" s="66"/>
      <c r="W437" s="66"/>
      <c r="X437" s="66"/>
      <c r="Y437" s="66"/>
      <c r="Z437" s="66"/>
      <c r="AA437" s="66"/>
      <c r="AB437" s="66"/>
      <c r="AC437" s="66"/>
      <c r="AD437" s="66"/>
      <c r="AE437" s="66"/>
      <c r="AF437" s="66"/>
      <c r="AG437" s="66"/>
      <c r="AH437" s="116">
        <f>SUM(ExpenseData[[#This Row],[DC1]:[DC17]])-ExpenseData[[#This Row],[NOFA Total Project Cost (Claim Amount)]]</f>
        <v>0</v>
      </c>
      <c r="AI437" s="67"/>
      <c r="AJ437" s="67"/>
      <c r="AK437" s="67"/>
      <c r="AL437" s="67"/>
      <c r="AM437" s="68"/>
      <c r="AN437" s="47"/>
    </row>
    <row r="438" spans="2:40" x14ac:dyDescent="0.25">
      <c r="B438" s="69">
        <v>430</v>
      </c>
      <c r="C438" s="62"/>
      <c r="D438" s="62"/>
      <c r="E438" s="63"/>
      <c r="F438" s="64"/>
      <c r="G438" s="65"/>
      <c r="H438" s="66"/>
      <c r="I438" s="115">
        <f>SUM(ExpenseData[[#This Row],[DC1]:[DC17]])</f>
        <v>0</v>
      </c>
      <c r="J438" s="117">
        <f>ExpenseData[[#This Row],[NOFA Total Project Cost (Claim Amount)]]</f>
        <v>0</v>
      </c>
      <c r="K438" s="66"/>
      <c r="L438" s="66"/>
      <c r="M438" s="66"/>
      <c r="N438" s="66"/>
      <c r="O438" s="66"/>
      <c r="P438" s="66"/>
      <c r="Q438" s="66"/>
      <c r="R438" s="66"/>
      <c r="S438" s="66"/>
      <c r="T438" s="66"/>
      <c r="U438" s="66"/>
      <c r="V438" s="66"/>
      <c r="W438" s="66"/>
      <c r="X438" s="66"/>
      <c r="Y438" s="66"/>
      <c r="Z438" s="66"/>
      <c r="AA438" s="66"/>
      <c r="AB438" s="66"/>
      <c r="AC438" s="66"/>
      <c r="AD438" s="66"/>
      <c r="AE438" s="66"/>
      <c r="AF438" s="66"/>
      <c r="AG438" s="66"/>
      <c r="AH438" s="116">
        <f>SUM(ExpenseData[[#This Row],[DC1]:[DC17]])-ExpenseData[[#This Row],[NOFA Total Project Cost (Claim Amount)]]</f>
        <v>0</v>
      </c>
      <c r="AI438" s="67"/>
      <c r="AJ438" s="67"/>
      <c r="AK438" s="67"/>
      <c r="AL438" s="67"/>
      <c r="AM438" s="68"/>
      <c r="AN438" s="47"/>
    </row>
    <row r="439" spans="2:40" x14ac:dyDescent="0.25">
      <c r="B439" s="61">
        <v>431</v>
      </c>
      <c r="C439" s="62"/>
      <c r="D439" s="62"/>
      <c r="E439" s="63"/>
      <c r="F439" s="64"/>
      <c r="G439" s="65"/>
      <c r="H439" s="66"/>
      <c r="I439" s="115">
        <f>SUM(ExpenseData[[#This Row],[DC1]:[DC17]])</f>
        <v>0</v>
      </c>
      <c r="J439" s="117">
        <f>ExpenseData[[#This Row],[NOFA Total Project Cost (Claim Amount)]]</f>
        <v>0</v>
      </c>
      <c r="K439" s="66"/>
      <c r="L439" s="66"/>
      <c r="M439" s="66"/>
      <c r="N439" s="66"/>
      <c r="O439" s="66"/>
      <c r="P439" s="66"/>
      <c r="Q439" s="66"/>
      <c r="R439" s="66"/>
      <c r="S439" s="66"/>
      <c r="T439" s="66"/>
      <c r="U439" s="66"/>
      <c r="V439" s="66"/>
      <c r="W439" s="66"/>
      <c r="X439" s="66"/>
      <c r="Y439" s="66"/>
      <c r="Z439" s="66"/>
      <c r="AA439" s="66"/>
      <c r="AB439" s="66"/>
      <c r="AC439" s="66"/>
      <c r="AD439" s="66"/>
      <c r="AE439" s="66"/>
      <c r="AF439" s="66"/>
      <c r="AG439" s="66"/>
      <c r="AH439" s="116">
        <f>SUM(ExpenseData[[#This Row],[DC1]:[DC17]])-ExpenseData[[#This Row],[NOFA Total Project Cost (Claim Amount)]]</f>
        <v>0</v>
      </c>
      <c r="AI439" s="67"/>
      <c r="AJ439" s="67"/>
      <c r="AK439" s="67"/>
      <c r="AL439" s="67"/>
      <c r="AM439" s="68"/>
      <c r="AN439" s="47"/>
    </row>
    <row r="440" spans="2:40" x14ac:dyDescent="0.25">
      <c r="B440" s="69">
        <v>432</v>
      </c>
      <c r="C440" s="62"/>
      <c r="D440" s="62"/>
      <c r="E440" s="63"/>
      <c r="F440" s="64"/>
      <c r="G440" s="65"/>
      <c r="H440" s="66"/>
      <c r="I440" s="115">
        <f>SUM(ExpenseData[[#This Row],[DC1]:[DC17]])</f>
        <v>0</v>
      </c>
      <c r="J440" s="117">
        <f>ExpenseData[[#This Row],[NOFA Total Project Cost (Claim Amount)]]</f>
        <v>0</v>
      </c>
      <c r="K440" s="66"/>
      <c r="L440" s="66"/>
      <c r="M440" s="66"/>
      <c r="N440" s="66"/>
      <c r="O440" s="66"/>
      <c r="P440" s="66"/>
      <c r="Q440" s="66"/>
      <c r="R440" s="66"/>
      <c r="S440" s="66"/>
      <c r="T440" s="66"/>
      <c r="U440" s="66"/>
      <c r="V440" s="66"/>
      <c r="W440" s="66"/>
      <c r="X440" s="66"/>
      <c r="Y440" s="66"/>
      <c r="Z440" s="66"/>
      <c r="AA440" s="66"/>
      <c r="AB440" s="66"/>
      <c r="AC440" s="66"/>
      <c r="AD440" s="66"/>
      <c r="AE440" s="66"/>
      <c r="AF440" s="66"/>
      <c r="AG440" s="66"/>
      <c r="AH440" s="116">
        <f>SUM(ExpenseData[[#This Row],[DC1]:[DC17]])-ExpenseData[[#This Row],[NOFA Total Project Cost (Claim Amount)]]</f>
        <v>0</v>
      </c>
      <c r="AI440" s="67"/>
      <c r="AJ440" s="67"/>
      <c r="AK440" s="67"/>
      <c r="AL440" s="67"/>
      <c r="AM440" s="68"/>
      <c r="AN440" s="47"/>
    </row>
    <row r="441" spans="2:40" x14ac:dyDescent="0.25">
      <c r="B441" s="61">
        <v>433</v>
      </c>
      <c r="C441" s="62"/>
      <c r="D441" s="62"/>
      <c r="E441" s="63"/>
      <c r="F441" s="64"/>
      <c r="G441" s="65"/>
      <c r="H441" s="66"/>
      <c r="I441" s="115">
        <f>SUM(ExpenseData[[#This Row],[DC1]:[DC17]])</f>
        <v>0</v>
      </c>
      <c r="J441" s="117">
        <f>ExpenseData[[#This Row],[NOFA Total Project Cost (Claim Amount)]]</f>
        <v>0</v>
      </c>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116">
        <f>SUM(ExpenseData[[#This Row],[DC1]:[DC17]])-ExpenseData[[#This Row],[NOFA Total Project Cost (Claim Amount)]]</f>
        <v>0</v>
      </c>
      <c r="AI441" s="67"/>
      <c r="AJ441" s="67"/>
      <c r="AK441" s="67"/>
      <c r="AL441" s="67"/>
      <c r="AM441" s="68"/>
      <c r="AN441" s="47"/>
    </row>
    <row r="442" spans="2:40" x14ac:dyDescent="0.25">
      <c r="B442" s="69">
        <v>434</v>
      </c>
      <c r="C442" s="62"/>
      <c r="D442" s="62"/>
      <c r="E442" s="63"/>
      <c r="F442" s="64"/>
      <c r="G442" s="65"/>
      <c r="H442" s="66"/>
      <c r="I442" s="115">
        <f>SUM(ExpenseData[[#This Row],[DC1]:[DC17]])</f>
        <v>0</v>
      </c>
      <c r="J442" s="117">
        <f>ExpenseData[[#This Row],[NOFA Total Project Cost (Claim Amount)]]</f>
        <v>0</v>
      </c>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116">
        <f>SUM(ExpenseData[[#This Row],[DC1]:[DC17]])-ExpenseData[[#This Row],[NOFA Total Project Cost (Claim Amount)]]</f>
        <v>0</v>
      </c>
      <c r="AI442" s="67"/>
      <c r="AJ442" s="67"/>
      <c r="AK442" s="67"/>
      <c r="AL442" s="67"/>
      <c r="AM442" s="68"/>
      <c r="AN442" s="47"/>
    </row>
    <row r="443" spans="2:40" x14ac:dyDescent="0.25">
      <c r="B443" s="61">
        <v>435</v>
      </c>
      <c r="C443" s="62"/>
      <c r="D443" s="62"/>
      <c r="E443" s="63"/>
      <c r="F443" s="64"/>
      <c r="G443" s="65"/>
      <c r="H443" s="66"/>
      <c r="I443" s="115">
        <f>SUM(ExpenseData[[#This Row],[DC1]:[DC17]])</f>
        <v>0</v>
      </c>
      <c r="J443" s="117">
        <f>ExpenseData[[#This Row],[NOFA Total Project Cost (Claim Amount)]]</f>
        <v>0</v>
      </c>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116">
        <f>SUM(ExpenseData[[#This Row],[DC1]:[DC17]])-ExpenseData[[#This Row],[NOFA Total Project Cost (Claim Amount)]]</f>
        <v>0</v>
      </c>
      <c r="AI443" s="67"/>
      <c r="AJ443" s="67"/>
      <c r="AK443" s="67"/>
      <c r="AL443" s="67"/>
      <c r="AM443" s="68"/>
      <c r="AN443" s="47"/>
    </row>
    <row r="444" spans="2:40" x14ac:dyDescent="0.25">
      <c r="B444" s="69">
        <v>436</v>
      </c>
      <c r="C444" s="62"/>
      <c r="D444" s="62"/>
      <c r="E444" s="63"/>
      <c r="F444" s="64"/>
      <c r="G444" s="65"/>
      <c r="H444" s="66"/>
      <c r="I444" s="115">
        <f>SUM(ExpenseData[[#This Row],[DC1]:[DC17]])</f>
        <v>0</v>
      </c>
      <c r="J444" s="117">
        <f>ExpenseData[[#This Row],[NOFA Total Project Cost (Claim Amount)]]</f>
        <v>0</v>
      </c>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116">
        <f>SUM(ExpenseData[[#This Row],[DC1]:[DC17]])-ExpenseData[[#This Row],[NOFA Total Project Cost (Claim Amount)]]</f>
        <v>0</v>
      </c>
      <c r="AI444" s="67"/>
      <c r="AJ444" s="67"/>
      <c r="AK444" s="67"/>
      <c r="AL444" s="67"/>
      <c r="AM444" s="68"/>
      <c r="AN444" s="47"/>
    </row>
    <row r="445" spans="2:40" x14ac:dyDescent="0.25">
      <c r="B445" s="61">
        <v>437</v>
      </c>
      <c r="C445" s="62"/>
      <c r="D445" s="62"/>
      <c r="E445" s="63"/>
      <c r="F445" s="64"/>
      <c r="G445" s="65"/>
      <c r="H445" s="66"/>
      <c r="I445" s="115">
        <f>SUM(ExpenseData[[#This Row],[DC1]:[DC17]])</f>
        <v>0</v>
      </c>
      <c r="J445" s="117">
        <f>ExpenseData[[#This Row],[NOFA Total Project Cost (Claim Amount)]]</f>
        <v>0</v>
      </c>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116">
        <f>SUM(ExpenseData[[#This Row],[DC1]:[DC17]])-ExpenseData[[#This Row],[NOFA Total Project Cost (Claim Amount)]]</f>
        <v>0</v>
      </c>
      <c r="AI445" s="67"/>
      <c r="AJ445" s="67"/>
      <c r="AK445" s="67"/>
      <c r="AL445" s="67"/>
      <c r="AM445" s="68"/>
      <c r="AN445" s="47"/>
    </row>
    <row r="446" spans="2:40" x14ac:dyDescent="0.25">
      <c r="B446" s="69">
        <v>438</v>
      </c>
      <c r="C446" s="62"/>
      <c r="D446" s="62"/>
      <c r="E446" s="63"/>
      <c r="F446" s="64"/>
      <c r="G446" s="65"/>
      <c r="H446" s="66"/>
      <c r="I446" s="115">
        <f>SUM(ExpenseData[[#This Row],[DC1]:[DC17]])</f>
        <v>0</v>
      </c>
      <c r="J446" s="117">
        <f>ExpenseData[[#This Row],[NOFA Total Project Cost (Claim Amount)]]</f>
        <v>0</v>
      </c>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116">
        <f>SUM(ExpenseData[[#This Row],[DC1]:[DC17]])-ExpenseData[[#This Row],[NOFA Total Project Cost (Claim Amount)]]</f>
        <v>0</v>
      </c>
      <c r="AI446" s="67"/>
      <c r="AJ446" s="67"/>
      <c r="AK446" s="67"/>
      <c r="AL446" s="67"/>
      <c r="AM446" s="68"/>
      <c r="AN446" s="47"/>
    </row>
    <row r="447" spans="2:40" x14ac:dyDescent="0.25">
      <c r="B447" s="61">
        <v>439</v>
      </c>
      <c r="C447" s="62"/>
      <c r="D447" s="62"/>
      <c r="E447" s="63"/>
      <c r="F447" s="64"/>
      <c r="G447" s="65"/>
      <c r="H447" s="66"/>
      <c r="I447" s="115">
        <f>SUM(ExpenseData[[#This Row],[DC1]:[DC17]])</f>
        <v>0</v>
      </c>
      <c r="J447" s="117">
        <f>ExpenseData[[#This Row],[NOFA Total Project Cost (Claim Amount)]]</f>
        <v>0</v>
      </c>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116">
        <f>SUM(ExpenseData[[#This Row],[DC1]:[DC17]])-ExpenseData[[#This Row],[NOFA Total Project Cost (Claim Amount)]]</f>
        <v>0</v>
      </c>
      <c r="AI447" s="67"/>
      <c r="AJ447" s="67"/>
      <c r="AK447" s="67"/>
      <c r="AL447" s="67"/>
      <c r="AM447" s="68"/>
      <c r="AN447" s="47"/>
    </row>
    <row r="448" spans="2:40" x14ac:dyDescent="0.25">
      <c r="B448" s="69">
        <v>440</v>
      </c>
      <c r="C448" s="62"/>
      <c r="D448" s="62"/>
      <c r="E448" s="63"/>
      <c r="F448" s="64"/>
      <c r="G448" s="65"/>
      <c r="H448" s="66"/>
      <c r="I448" s="115">
        <f>SUM(ExpenseData[[#This Row],[DC1]:[DC17]])</f>
        <v>0</v>
      </c>
      <c r="J448" s="117">
        <f>ExpenseData[[#This Row],[NOFA Total Project Cost (Claim Amount)]]</f>
        <v>0</v>
      </c>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116">
        <f>SUM(ExpenseData[[#This Row],[DC1]:[DC17]])-ExpenseData[[#This Row],[NOFA Total Project Cost (Claim Amount)]]</f>
        <v>0</v>
      </c>
      <c r="AI448" s="67"/>
      <c r="AJ448" s="67"/>
      <c r="AK448" s="67"/>
      <c r="AL448" s="67"/>
      <c r="AM448" s="68"/>
      <c r="AN448" s="47"/>
    </row>
    <row r="449" spans="2:40" x14ac:dyDescent="0.25">
      <c r="B449" s="61">
        <v>441</v>
      </c>
      <c r="C449" s="62"/>
      <c r="D449" s="62"/>
      <c r="E449" s="63"/>
      <c r="F449" s="64"/>
      <c r="G449" s="65"/>
      <c r="H449" s="66"/>
      <c r="I449" s="115">
        <f>SUM(ExpenseData[[#This Row],[DC1]:[DC17]])</f>
        <v>0</v>
      </c>
      <c r="J449" s="117">
        <f>ExpenseData[[#This Row],[NOFA Total Project Cost (Claim Amount)]]</f>
        <v>0</v>
      </c>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116">
        <f>SUM(ExpenseData[[#This Row],[DC1]:[DC17]])-ExpenseData[[#This Row],[NOFA Total Project Cost (Claim Amount)]]</f>
        <v>0</v>
      </c>
      <c r="AI449" s="67"/>
      <c r="AJ449" s="67"/>
      <c r="AK449" s="67"/>
      <c r="AL449" s="67"/>
      <c r="AM449" s="68"/>
      <c r="AN449" s="47"/>
    </row>
    <row r="450" spans="2:40" x14ac:dyDescent="0.25">
      <c r="B450" s="69">
        <v>442</v>
      </c>
      <c r="C450" s="62"/>
      <c r="D450" s="62"/>
      <c r="E450" s="63"/>
      <c r="F450" s="64"/>
      <c r="G450" s="65"/>
      <c r="H450" s="66"/>
      <c r="I450" s="115">
        <f>SUM(ExpenseData[[#This Row],[DC1]:[DC17]])</f>
        <v>0</v>
      </c>
      <c r="J450" s="117">
        <f>ExpenseData[[#This Row],[NOFA Total Project Cost (Claim Amount)]]</f>
        <v>0</v>
      </c>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116">
        <f>SUM(ExpenseData[[#This Row],[DC1]:[DC17]])-ExpenseData[[#This Row],[NOFA Total Project Cost (Claim Amount)]]</f>
        <v>0</v>
      </c>
      <c r="AI450" s="67"/>
      <c r="AJ450" s="67"/>
      <c r="AK450" s="67"/>
      <c r="AL450" s="67"/>
      <c r="AM450" s="68"/>
      <c r="AN450" s="47"/>
    </row>
    <row r="451" spans="2:40" x14ac:dyDescent="0.25">
      <c r="B451" s="61">
        <v>443</v>
      </c>
      <c r="C451" s="62"/>
      <c r="D451" s="62"/>
      <c r="E451" s="63"/>
      <c r="F451" s="64"/>
      <c r="G451" s="65"/>
      <c r="H451" s="66"/>
      <c r="I451" s="115">
        <f>SUM(ExpenseData[[#This Row],[DC1]:[DC17]])</f>
        <v>0</v>
      </c>
      <c r="J451" s="117">
        <f>ExpenseData[[#This Row],[NOFA Total Project Cost (Claim Amount)]]</f>
        <v>0</v>
      </c>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116">
        <f>SUM(ExpenseData[[#This Row],[DC1]:[DC17]])-ExpenseData[[#This Row],[NOFA Total Project Cost (Claim Amount)]]</f>
        <v>0</v>
      </c>
      <c r="AI451" s="67"/>
      <c r="AJ451" s="67"/>
      <c r="AK451" s="67"/>
      <c r="AL451" s="67"/>
      <c r="AM451" s="68"/>
      <c r="AN451" s="47"/>
    </row>
    <row r="452" spans="2:40" x14ac:dyDescent="0.25">
      <c r="B452" s="69">
        <v>444</v>
      </c>
      <c r="C452" s="62"/>
      <c r="D452" s="62"/>
      <c r="E452" s="63"/>
      <c r="F452" s="64"/>
      <c r="G452" s="65"/>
      <c r="H452" s="66"/>
      <c r="I452" s="115">
        <f>SUM(ExpenseData[[#This Row],[DC1]:[DC17]])</f>
        <v>0</v>
      </c>
      <c r="J452" s="117">
        <f>ExpenseData[[#This Row],[NOFA Total Project Cost (Claim Amount)]]</f>
        <v>0</v>
      </c>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116">
        <f>SUM(ExpenseData[[#This Row],[DC1]:[DC17]])-ExpenseData[[#This Row],[NOFA Total Project Cost (Claim Amount)]]</f>
        <v>0</v>
      </c>
      <c r="AI452" s="67"/>
      <c r="AJ452" s="67"/>
      <c r="AK452" s="67"/>
      <c r="AL452" s="67"/>
      <c r="AM452" s="68"/>
      <c r="AN452" s="47"/>
    </row>
    <row r="453" spans="2:40" x14ac:dyDescent="0.25">
      <c r="B453" s="61">
        <v>445</v>
      </c>
      <c r="C453" s="62"/>
      <c r="D453" s="62"/>
      <c r="E453" s="63"/>
      <c r="F453" s="64"/>
      <c r="G453" s="65"/>
      <c r="H453" s="66"/>
      <c r="I453" s="115">
        <f>SUM(ExpenseData[[#This Row],[DC1]:[DC17]])</f>
        <v>0</v>
      </c>
      <c r="J453" s="117">
        <f>ExpenseData[[#This Row],[NOFA Total Project Cost (Claim Amount)]]</f>
        <v>0</v>
      </c>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116">
        <f>SUM(ExpenseData[[#This Row],[DC1]:[DC17]])-ExpenseData[[#This Row],[NOFA Total Project Cost (Claim Amount)]]</f>
        <v>0</v>
      </c>
      <c r="AI453" s="67"/>
      <c r="AJ453" s="67"/>
      <c r="AK453" s="67"/>
      <c r="AL453" s="67"/>
      <c r="AM453" s="68"/>
      <c r="AN453" s="47"/>
    </row>
    <row r="454" spans="2:40" x14ac:dyDescent="0.25">
      <c r="B454" s="69">
        <v>446</v>
      </c>
      <c r="C454" s="62"/>
      <c r="D454" s="62"/>
      <c r="E454" s="63"/>
      <c r="F454" s="64"/>
      <c r="G454" s="65"/>
      <c r="H454" s="66"/>
      <c r="I454" s="115">
        <f>SUM(ExpenseData[[#This Row],[DC1]:[DC17]])</f>
        <v>0</v>
      </c>
      <c r="J454" s="117">
        <f>ExpenseData[[#This Row],[NOFA Total Project Cost (Claim Amount)]]</f>
        <v>0</v>
      </c>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116">
        <f>SUM(ExpenseData[[#This Row],[DC1]:[DC17]])-ExpenseData[[#This Row],[NOFA Total Project Cost (Claim Amount)]]</f>
        <v>0</v>
      </c>
      <c r="AI454" s="67"/>
      <c r="AJ454" s="67"/>
      <c r="AK454" s="67"/>
      <c r="AL454" s="67"/>
      <c r="AM454" s="68"/>
      <c r="AN454" s="47"/>
    </row>
    <row r="455" spans="2:40" x14ac:dyDescent="0.25">
      <c r="B455" s="61">
        <v>447</v>
      </c>
      <c r="C455" s="62"/>
      <c r="D455" s="62"/>
      <c r="E455" s="63"/>
      <c r="F455" s="64"/>
      <c r="G455" s="65"/>
      <c r="H455" s="66"/>
      <c r="I455" s="115">
        <f>SUM(ExpenseData[[#This Row],[DC1]:[DC17]])</f>
        <v>0</v>
      </c>
      <c r="J455" s="117">
        <f>ExpenseData[[#This Row],[NOFA Total Project Cost (Claim Amount)]]</f>
        <v>0</v>
      </c>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116">
        <f>SUM(ExpenseData[[#This Row],[DC1]:[DC17]])-ExpenseData[[#This Row],[NOFA Total Project Cost (Claim Amount)]]</f>
        <v>0</v>
      </c>
      <c r="AI455" s="67"/>
      <c r="AJ455" s="67"/>
      <c r="AK455" s="67"/>
      <c r="AL455" s="67"/>
      <c r="AM455" s="68"/>
      <c r="AN455" s="47"/>
    </row>
    <row r="456" spans="2:40" x14ac:dyDescent="0.25">
      <c r="B456" s="69">
        <v>448</v>
      </c>
      <c r="C456" s="62"/>
      <c r="D456" s="62"/>
      <c r="E456" s="63"/>
      <c r="F456" s="64"/>
      <c r="G456" s="65"/>
      <c r="H456" s="66"/>
      <c r="I456" s="115">
        <f>SUM(ExpenseData[[#This Row],[DC1]:[DC17]])</f>
        <v>0</v>
      </c>
      <c r="J456" s="117">
        <f>ExpenseData[[#This Row],[NOFA Total Project Cost (Claim Amount)]]</f>
        <v>0</v>
      </c>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116">
        <f>SUM(ExpenseData[[#This Row],[DC1]:[DC17]])-ExpenseData[[#This Row],[NOFA Total Project Cost (Claim Amount)]]</f>
        <v>0</v>
      </c>
      <c r="AI456" s="67"/>
      <c r="AJ456" s="67"/>
      <c r="AK456" s="67"/>
      <c r="AL456" s="67"/>
      <c r="AM456" s="68"/>
      <c r="AN456" s="47"/>
    </row>
    <row r="457" spans="2:40" x14ac:dyDescent="0.25">
      <c r="B457" s="61">
        <v>449</v>
      </c>
      <c r="C457" s="62"/>
      <c r="D457" s="62"/>
      <c r="E457" s="63"/>
      <c r="F457" s="64"/>
      <c r="G457" s="65"/>
      <c r="H457" s="66"/>
      <c r="I457" s="115">
        <f>SUM(ExpenseData[[#This Row],[DC1]:[DC17]])</f>
        <v>0</v>
      </c>
      <c r="J457" s="117">
        <f>ExpenseData[[#This Row],[NOFA Total Project Cost (Claim Amount)]]</f>
        <v>0</v>
      </c>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116">
        <f>SUM(ExpenseData[[#This Row],[DC1]:[DC17]])-ExpenseData[[#This Row],[NOFA Total Project Cost (Claim Amount)]]</f>
        <v>0</v>
      </c>
      <c r="AI457" s="67"/>
      <c r="AJ457" s="67"/>
      <c r="AK457" s="67"/>
      <c r="AL457" s="67"/>
      <c r="AM457" s="68"/>
      <c r="AN457" s="47"/>
    </row>
    <row r="458" spans="2:40" x14ac:dyDescent="0.25">
      <c r="B458" s="69">
        <v>450</v>
      </c>
      <c r="C458" s="62"/>
      <c r="D458" s="62"/>
      <c r="E458" s="63"/>
      <c r="F458" s="64"/>
      <c r="G458" s="65"/>
      <c r="H458" s="66"/>
      <c r="I458" s="115">
        <f>SUM(ExpenseData[[#This Row],[DC1]:[DC17]])</f>
        <v>0</v>
      </c>
      <c r="J458" s="117">
        <f>ExpenseData[[#This Row],[NOFA Total Project Cost (Claim Amount)]]</f>
        <v>0</v>
      </c>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116">
        <f>SUM(ExpenseData[[#This Row],[DC1]:[DC17]])-ExpenseData[[#This Row],[NOFA Total Project Cost (Claim Amount)]]</f>
        <v>0</v>
      </c>
      <c r="AI458" s="67"/>
      <c r="AJ458" s="67"/>
      <c r="AK458" s="67"/>
      <c r="AL458" s="67"/>
      <c r="AM458" s="68"/>
      <c r="AN458" s="47"/>
    </row>
    <row r="459" spans="2:40" x14ac:dyDescent="0.25">
      <c r="B459" s="61">
        <v>451</v>
      </c>
      <c r="C459" s="62"/>
      <c r="D459" s="62"/>
      <c r="E459" s="63"/>
      <c r="F459" s="64"/>
      <c r="G459" s="65"/>
      <c r="H459" s="66"/>
      <c r="I459" s="115">
        <f>SUM(ExpenseData[[#This Row],[DC1]:[DC17]])</f>
        <v>0</v>
      </c>
      <c r="J459" s="117">
        <f>ExpenseData[[#This Row],[NOFA Total Project Cost (Claim Amount)]]</f>
        <v>0</v>
      </c>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116">
        <f>SUM(ExpenseData[[#This Row],[DC1]:[DC17]])-ExpenseData[[#This Row],[NOFA Total Project Cost (Claim Amount)]]</f>
        <v>0</v>
      </c>
      <c r="AI459" s="67"/>
      <c r="AJ459" s="67"/>
      <c r="AK459" s="67"/>
      <c r="AL459" s="67"/>
      <c r="AM459" s="68"/>
      <c r="AN459" s="47"/>
    </row>
    <row r="460" spans="2:40" x14ac:dyDescent="0.25">
      <c r="B460" s="69">
        <v>452</v>
      </c>
      <c r="C460" s="62"/>
      <c r="D460" s="62"/>
      <c r="E460" s="63"/>
      <c r="F460" s="64"/>
      <c r="G460" s="65"/>
      <c r="H460" s="66"/>
      <c r="I460" s="115">
        <f>SUM(ExpenseData[[#This Row],[DC1]:[DC17]])</f>
        <v>0</v>
      </c>
      <c r="J460" s="117">
        <f>ExpenseData[[#This Row],[NOFA Total Project Cost (Claim Amount)]]</f>
        <v>0</v>
      </c>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116">
        <f>SUM(ExpenseData[[#This Row],[DC1]:[DC17]])-ExpenseData[[#This Row],[NOFA Total Project Cost (Claim Amount)]]</f>
        <v>0</v>
      </c>
      <c r="AI460" s="67"/>
      <c r="AJ460" s="67"/>
      <c r="AK460" s="67"/>
      <c r="AL460" s="67"/>
      <c r="AM460" s="68"/>
      <c r="AN460" s="47"/>
    </row>
    <row r="461" spans="2:40" x14ac:dyDescent="0.25">
      <c r="B461" s="61">
        <v>453</v>
      </c>
      <c r="C461" s="62"/>
      <c r="D461" s="62"/>
      <c r="E461" s="63"/>
      <c r="F461" s="64"/>
      <c r="G461" s="65"/>
      <c r="H461" s="66"/>
      <c r="I461" s="115">
        <f>SUM(ExpenseData[[#This Row],[DC1]:[DC17]])</f>
        <v>0</v>
      </c>
      <c r="J461" s="117">
        <f>ExpenseData[[#This Row],[NOFA Total Project Cost (Claim Amount)]]</f>
        <v>0</v>
      </c>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116">
        <f>SUM(ExpenseData[[#This Row],[DC1]:[DC17]])-ExpenseData[[#This Row],[NOFA Total Project Cost (Claim Amount)]]</f>
        <v>0</v>
      </c>
      <c r="AI461" s="67"/>
      <c r="AJ461" s="67"/>
      <c r="AK461" s="67"/>
      <c r="AL461" s="67"/>
      <c r="AM461" s="68"/>
      <c r="AN461" s="47"/>
    </row>
    <row r="462" spans="2:40" x14ac:dyDescent="0.25">
      <c r="B462" s="69">
        <v>454</v>
      </c>
      <c r="C462" s="62"/>
      <c r="D462" s="62"/>
      <c r="E462" s="63"/>
      <c r="F462" s="64"/>
      <c r="G462" s="65"/>
      <c r="H462" s="66"/>
      <c r="I462" s="115">
        <f>SUM(ExpenseData[[#This Row],[DC1]:[DC17]])</f>
        <v>0</v>
      </c>
      <c r="J462" s="117">
        <f>ExpenseData[[#This Row],[NOFA Total Project Cost (Claim Amount)]]</f>
        <v>0</v>
      </c>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116">
        <f>SUM(ExpenseData[[#This Row],[DC1]:[DC17]])-ExpenseData[[#This Row],[NOFA Total Project Cost (Claim Amount)]]</f>
        <v>0</v>
      </c>
      <c r="AI462" s="67"/>
      <c r="AJ462" s="67"/>
      <c r="AK462" s="67"/>
      <c r="AL462" s="67"/>
      <c r="AM462" s="68"/>
      <c r="AN462" s="47"/>
    </row>
    <row r="463" spans="2:40" x14ac:dyDescent="0.25">
      <c r="B463" s="61">
        <v>455</v>
      </c>
      <c r="C463" s="62"/>
      <c r="D463" s="62"/>
      <c r="E463" s="63"/>
      <c r="F463" s="64"/>
      <c r="G463" s="65"/>
      <c r="H463" s="66"/>
      <c r="I463" s="115">
        <f>SUM(ExpenseData[[#This Row],[DC1]:[DC17]])</f>
        <v>0</v>
      </c>
      <c r="J463" s="117">
        <f>ExpenseData[[#This Row],[NOFA Total Project Cost (Claim Amount)]]</f>
        <v>0</v>
      </c>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116">
        <f>SUM(ExpenseData[[#This Row],[DC1]:[DC17]])-ExpenseData[[#This Row],[NOFA Total Project Cost (Claim Amount)]]</f>
        <v>0</v>
      </c>
      <c r="AI463" s="67"/>
      <c r="AJ463" s="67"/>
      <c r="AK463" s="67"/>
      <c r="AL463" s="67"/>
      <c r="AM463" s="68"/>
      <c r="AN463" s="47"/>
    </row>
    <row r="464" spans="2:40" x14ac:dyDescent="0.25">
      <c r="B464" s="69">
        <v>456</v>
      </c>
      <c r="C464" s="62"/>
      <c r="D464" s="62"/>
      <c r="E464" s="63"/>
      <c r="F464" s="64"/>
      <c r="G464" s="65"/>
      <c r="H464" s="66"/>
      <c r="I464" s="115">
        <f>SUM(ExpenseData[[#This Row],[DC1]:[DC17]])</f>
        <v>0</v>
      </c>
      <c r="J464" s="117">
        <f>ExpenseData[[#This Row],[NOFA Total Project Cost (Claim Amount)]]</f>
        <v>0</v>
      </c>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116">
        <f>SUM(ExpenseData[[#This Row],[DC1]:[DC17]])-ExpenseData[[#This Row],[NOFA Total Project Cost (Claim Amount)]]</f>
        <v>0</v>
      </c>
      <c r="AI464" s="67"/>
      <c r="AJ464" s="67"/>
      <c r="AK464" s="67"/>
      <c r="AL464" s="67"/>
      <c r="AM464" s="68"/>
      <c r="AN464" s="47"/>
    </row>
    <row r="465" spans="2:40" x14ac:dyDescent="0.25">
      <c r="B465" s="61">
        <v>457</v>
      </c>
      <c r="C465" s="62"/>
      <c r="D465" s="62"/>
      <c r="E465" s="63"/>
      <c r="F465" s="64"/>
      <c r="G465" s="65"/>
      <c r="H465" s="66"/>
      <c r="I465" s="115">
        <f>SUM(ExpenseData[[#This Row],[DC1]:[DC17]])</f>
        <v>0</v>
      </c>
      <c r="J465" s="117">
        <f>ExpenseData[[#This Row],[NOFA Total Project Cost (Claim Amount)]]</f>
        <v>0</v>
      </c>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116">
        <f>SUM(ExpenseData[[#This Row],[DC1]:[DC17]])-ExpenseData[[#This Row],[NOFA Total Project Cost (Claim Amount)]]</f>
        <v>0</v>
      </c>
      <c r="AI465" s="67"/>
      <c r="AJ465" s="67"/>
      <c r="AK465" s="67"/>
      <c r="AL465" s="67"/>
      <c r="AM465" s="68"/>
      <c r="AN465" s="47"/>
    </row>
    <row r="466" spans="2:40" x14ac:dyDescent="0.25">
      <c r="B466" s="69">
        <v>458</v>
      </c>
      <c r="C466" s="62"/>
      <c r="D466" s="62"/>
      <c r="E466" s="63"/>
      <c r="F466" s="64"/>
      <c r="G466" s="65"/>
      <c r="H466" s="66"/>
      <c r="I466" s="115">
        <f>SUM(ExpenseData[[#This Row],[DC1]:[DC17]])</f>
        <v>0</v>
      </c>
      <c r="J466" s="117">
        <f>ExpenseData[[#This Row],[NOFA Total Project Cost (Claim Amount)]]</f>
        <v>0</v>
      </c>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116">
        <f>SUM(ExpenseData[[#This Row],[DC1]:[DC17]])-ExpenseData[[#This Row],[NOFA Total Project Cost (Claim Amount)]]</f>
        <v>0</v>
      </c>
      <c r="AI466" s="67"/>
      <c r="AJ466" s="67"/>
      <c r="AK466" s="67"/>
      <c r="AL466" s="67"/>
      <c r="AM466" s="68"/>
      <c r="AN466" s="47"/>
    </row>
    <row r="467" spans="2:40" x14ac:dyDescent="0.25">
      <c r="B467" s="61">
        <v>459</v>
      </c>
      <c r="C467" s="62"/>
      <c r="D467" s="62"/>
      <c r="E467" s="63"/>
      <c r="F467" s="64"/>
      <c r="G467" s="65"/>
      <c r="H467" s="66"/>
      <c r="I467" s="115">
        <f>SUM(ExpenseData[[#This Row],[DC1]:[DC17]])</f>
        <v>0</v>
      </c>
      <c r="J467" s="117">
        <f>ExpenseData[[#This Row],[NOFA Total Project Cost (Claim Amount)]]</f>
        <v>0</v>
      </c>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116">
        <f>SUM(ExpenseData[[#This Row],[DC1]:[DC17]])-ExpenseData[[#This Row],[NOFA Total Project Cost (Claim Amount)]]</f>
        <v>0</v>
      </c>
      <c r="AI467" s="67"/>
      <c r="AJ467" s="67"/>
      <c r="AK467" s="67"/>
      <c r="AL467" s="67"/>
      <c r="AM467" s="68"/>
      <c r="AN467" s="47"/>
    </row>
    <row r="468" spans="2:40" x14ac:dyDescent="0.25">
      <c r="B468" s="69">
        <v>460</v>
      </c>
      <c r="C468" s="62"/>
      <c r="D468" s="62"/>
      <c r="E468" s="63"/>
      <c r="F468" s="64"/>
      <c r="G468" s="65"/>
      <c r="H468" s="66"/>
      <c r="I468" s="115">
        <f>SUM(ExpenseData[[#This Row],[DC1]:[DC17]])</f>
        <v>0</v>
      </c>
      <c r="J468" s="117">
        <f>ExpenseData[[#This Row],[NOFA Total Project Cost (Claim Amount)]]</f>
        <v>0</v>
      </c>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116">
        <f>SUM(ExpenseData[[#This Row],[DC1]:[DC17]])-ExpenseData[[#This Row],[NOFA Total Project Cost (Claim Amount)]]</f>
        <v>0</v>
      </c>
      <c r="AI468" s="67"/>
      <c r="AJ468" s="67"/>
      <c r="AK468" s="67"/>
      <c r="AL468" s="67"/>
      <c r="AM468" s="68"/>
      <c r="AN468" s="47"/>
    </row>
    <row r="469" spans="2:40" x14ac:dyDescent="0.25">
      <c r="B469" s="61">
        <v>461</v>
      </c>
      <c r="C469" s="62"/>
      <c r="D469" s="62"/>
      <c r="E469" s="63"/>
      <c r="F469" s="64"/>
      <c r="G469" s="65"/>
      <c r="H469" s="66"/>
      <c r="I469" s="115">
        <f>SUM(ExpenseData[[#This Row],[DC1]:[DC17]])</f>
        <v>0</v>
      </c>
      <c r="J469" s="117">
        <f>ExpenseData[[#This Row],[NOFA Total Project Cost (Claim Amount)]]</f>
        <v>0</v>
      </c>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116">
        <f>SUM(ExpenseData[[#This Row],[DC1]:[DC17]])-ExpenseData[[#This Row],[NOFA Total Project Cost (Claim Amount)]]</f>
        <v>0</v>
      </c>
      <c r="AI469" s="67"/>
      <c r="AJ469" s="67"/>
      <c r="AK469" s="67"/>
      <c r="AL469" s="67"/>
      <c r="AM469" s="68"/>
      <c r="AN469" s="47"/>
    </row>
    <row r="470" spans="2:40" x14ac:dyDescent="0.25">
      <c r="B470" s="69">
        <v>462</v>
      </c>
      <c r="C470" s="62"/>
      <c r="D470" s="62"/>
      <c r="E470" s="63"/>
      <c r="F470" s="64"/>
      <c r="G470" s="65"/>
      <c r="H470" s="66"/>
      <c r="I470" s="115">
        <f>SUM(ExpenseData[[#This Row],[DC1]:[DC17]])</f>
        <v>0</v>
      </c>
      <c r="J470" s="117">
        <f>ExpenseData[[#This Row],[NOFA Total Project Cost (Claim Amount)]]</f>
        <v>0</v>
      </c>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116">
        <f>SUM(ExpenseData[[#This Row],[DC1]:[DC17]])-ExpenseData[[#This Row],[NOFA Total Project Cost (Claim Amount)]]</f>
        <v>0</v>
      </c>
      <c r="AI470" s="67"/>
      <c r="AJ470" s="67"/>
      <c r="AK470" s="67"/>
      <c r="AL470" s="67"/>
      <c r="AM470" s="68"/>
      <c r="AN470" s="47"/>
    </row>
    <row r="471" spans="2:40" x14ac:dyDescent="0.25">
      <c r="B471" s="61">
        <v>463</v>
      </c>
      <c r="C471" s="62"/>
      <c r="D471" s="62"/>
      <c r="E471" s="63"/>
      <c r="F471" s="64"/>
      <c r="G471" s="65"/>
      <c r="H471" s="66"/>
      <c r="I471" s="115">
        <f>SUM(ExpenseData[[#This Row],[DC1]:[DC17]])</f>
        <v>0</v>
      </c>
      <c r="J471" s="117">
        <f>ExpenseData[[#This Row],[NOFA Total Project Cost (Claim Amount)]]</f>
        <v>0</v>
      </c>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116">
        <f>SUM(ExpenseData[[#This Row],[DC1]:[DC17]])-ExpenseData[[#This Row],[NOFA Total Project Cost (Claim Amount)]]</f>
        <v>0</v>
      </c>
      <c r="AI471" s="67"/>
      <c r="AJ471" s="67"/>
      <c r="AK471" s="67"/>
      <c r="AL471" s="67"/>
      <c r="AM471" s="68"/>
      <c r="AN471" s="47"/>
    </row>
    <row r="472" spans="2:40" x14ac:dyDescent="0.25">
      <c r="B472" s="69">
        <v>464</v>
      </c>
      <c r="C472" s="62"/>
      <c r="D472" s="62"/>
      <c r="E472" s="63"/>
      <c r="F472" s="64"/>
      <c r="G472" s="65"/>
      <c r="H472" s="66"/>
      <c r="I472" s="115">
        <f>SUM(ExpenseData[[#This Row],[DC1]:[DC17]])</f>
        <v>0</v>
      </c>
      <c r="J472" s="117">
        <f>ExpenseData[[#This Row],[NOFA Total Project Cost (Claim Amount)]]</f>
        <v>0</v>
      </c>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116">
        <f>SUM(ExpenseData[[#This Row],[DC1]:[DC17]])-ExpenseData[[#This Row],[NOFA Total Project Cost (Claim Amount)]]</f>
        <v>0</v>
      </c>
      <c r="AI472" s="67"/>
      <c r="AJ472" s="67"/>
      <c r="AK472" s="67"/>
      <c r="AL472" s="67"/>
      <c r="AM472" s="68"/>
      <c r="AN472" s="47"/>
    </row>
    <row r="473" spans="2:40" x14ac:dyDescent="0.25">
      <c r="B473" s="61">
        <v>465</v>
      </c>
      <c r="C473" s="62"/>
      <c r="D473" s="62"/>
      <c r="E473" s="63"/>
      <c r="F473" s="64"/>
      <c r="G473" s="65"/>
      <c r="H473" s="66"/>
      <c r="I473" s="115">
        <f>SUM(ExpenseData[[#This Row],[DC1]:[DC17]])</f>
        <v>0</v>
      </c>
      <c r="J473" s="117">
        <f>ExpenseData[[#This Row],[NOFA Total Project Cost (Claim Amount)]]</f>
        <v>0</v>
      </c>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116">
        <f>SUM(ExpenseData[[#This Row],[DC1]:[DC17]])-ExpenseData[[#This Row],[NOFA Total Project Cost (Claim Amount)]]</f>
        <v>0</v>
      </c>
      <c r="AI473" s="67"/>
      <c r="AJ473" s="67"/>
      <c r="AK473" s="67"/>
      <c r="AL473" s="67"/>
      <c r="AM473" s="68"/>
      <c r="AN473" s="47"/>
    </row>
    <row r="474" spans="2:40" x14ac:dyDescent="0.25">
      <c r="B474" s="69">
        <v>466</v>
      </c>
      <c r="C474" s="62"/>
      <c r="D474" s="62"/>
      <c r="E474" s="63"/>
      <c r="F474" s="64"/>
      <c r="G474" s="65"/>
      <c r="H474" s="66"/>
      <c r="I474" s="115">
        <f>SUM(ExpenseData[[#This Row],[DC1]:[DC17]])</f>
        <v>0</v>
      </c>
      <c r="J474" s="117">
        <f>ExpenseData[[#This Row],[NOFA Total Project Cost (Claim Amount)]]</f>
        <v>0</v>
      </c>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116">
        <f>SUM(ExpenseData[[#This Row],[DC1]:[DC17]])-ExpenseData[[#This Row],[NOFA Total Project Cost (Claim Amount)]]</f>
        <v>0</v>
      </c>
      <c r="AI474" s="67"/>
      <c r="AJ474" s="67"/>
      <c r="AK474" s="67"/>
      <c r="AL474" s="67"/>
      <c r="AM474" s="68"/>
      <c r="AN474" s="47"/>
    </row>
    <row r="475" spans="2:40" x14ac:dyDescent="0.25">
      <c r="B475" s="61">
        <v>467</v>
      </c>
      <c r="C475" s="62"/>
      <c r="D475" s="62"/>
      <c r="E475" s="63"/>
      <c r="F475" s="64"/>
      <c r="G475" s="65"/>
      <c r="H475" s="66"/>
      <c r="I475" s="115">
        <f>SUM(ExpenseData[[#This Row],[DC1]:[DC17]])</f>
        <v>0</v>
      </c>
      <c r="J475" s="117">
        <f>ExpenseData[[#This Row],[NOFA Total Project Cost (Claim Amount)]]</f>
        <v>0</v>
      </c>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116">
        <f>SUM(ExpenseData[[#This Row],[DC1]:[DC17]])-ExpenseData[[#This Row],[NOFA Total Project Cost (Claim Amount)]]</f>
        <v>0</v>
      </c>
      <c r="AI475" s="67"/>
      <c r="AJ475" s="67"/>
      <c r="AK475" s="67"/>
      <c r="AL475" s="67"/>
      <c r="AM475" s="68"/>
      <c r="AN475" s="47"/>
    </row>
    <row r="476" spans="2:40" x14ac:dyDescent="0.25">
      <c r="B476" s="69">
        <v>468</v>
      </c>
      <c r="C476" s="62"/>
      <c r="D476" s="62"/>
      <c r="E476" s="63"/>
      <c r="F476" s="64"/>
      <c r="G476" s="65"/>
      <c r="H476" s="66"/>
      <c r="I476" s="115">
        <f>SUM(ExpenseData[[#This Row],[DC1]:[DC17]])</f>
        <v>0</v>
      </c>
      <c r="J476" s="117">
        <f>ExpenseData[[#This Row],[NOFA Total Project Cost (Claim Amount)]]</f>
        <v>0</v>
      </c>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116">
        <f>SUM(ExpenseData[[#This Row],[DC1]:[DC17]])-ExpenseData[[#This Row],[NOFA Total Project Cost (Claim Amount)]]</f>
        <v>0</v>
      </c>
      <c r="AI476" s="67"/>
      <c r="AJ476" s="67"/>
      <c r="AK476" s="67"/>
      <c r="AL476" s="67"/>
      <c r="AM476" s="68"/>
      <c r="AN476" s="47"/>
    </row>
    <row r="477" spans="2:40" x14ac:dyDescent="0.25">
      <c r="B477" s="61">
        <v>469</v>
      </c>
      <c r="C477" s="62"/>
      <c r="D477" s="62"/>
      <c r="E477" s="63"/>
      <c r="F477" s="64"/>
      <c r="G477" s="65"/>
      <c r="H477" s="66"/>
      <c r="I477" s="115">
        <f>SUM(ExpenseData[[#This Row],[DC1]:[DC17]])</f>
        <v>0</v>
      </c>
      <c r="J477" s="117">
        <f>ExpenseData[[#This Row],[NOFA Total Project Cost (Claim Amount)]]</f>
        <v>0</v>
      </c>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116">
        <f>SUM(ExpenseData[[#This Row],[DC1]:[DC17]])-ExpenseData[[#This Row],[NOFA Total Project Cost (Claim Amount)]]</f>
        <v>0</v>
      </c>
      <c r="AI477" s="67"/>
      <c r="AJ477" s="67"/>
      <c r="AK477" s="67"/>
      <c r="AL477" s="67"/>
      <c r="AM477" s="68"/>
      <c r="AN477" s="47"/>
    </row>
    <row r="478" spans="2:40" x14ac:dyDescent="0.25">
      <c r="B478" s="69">
        <v>470</v>
      </c>
      <c r="C478" s="62"/>
      <c r="D478" s="62"/>
      <c r="E478" s="63"/>
      <c r="F478" s="64"/>
      <c r="G478" s="65"/>
      <c r="H478" s="66"/>
      <c r="I478" s="115">
        <f>SUM(ExpenseData[[#This Row],[DC1]:[DC17]])</f>
        <v>0</v>
      </c>
      <c r="J478" s="117">
        <f>ExpenseData[[#This Row],[NOFA Total Project Cost (Claim Amount)]]</f>
        <v>0</v>
      </c>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116">
        <f>SUM(ExpenseData[[#This Row],[DC1]:[DC17]])-ExpenseData[[#This Row],[NOFA Total Project Cost (Claim Amount)]]</f>
        <v>0</v>
      </c>
      <c r="AI478" s="67"/>
      <c r="AJ478" s="67"/>
      <c r="AK478" s="67"/>
      <c r="AL478" s="67"/>
      <c r="AM478" s="68"/>
      <c r="AN478" s="47"/>
    </row>
    <row r="479" spans="2:40" x14ac:dyDescent="0.25">
      <c r="B479" s="61">
        <v>471</v>
      </c>
      <c r="C479" s="62"/>
      <c r="D479" s="62"/>
      <c r="E479" s="63"/>
      <c r="F479" s="64"/>
      <c r="G479" s="65"/>
      <c r="H479" s="66"/>
      <c r="I479" s="115">
        <f>SUM(ExpenseData[[#This Row],[DC1]:[DC17]])</f>
        <v>0</v>
      </c>
      <c r="J479" s="117">
        <f>ExpenseData[[#This Row],[NOFA Total Project Cost (Claim Amount)]]</f>
        <v>0</v>
      </c>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116">
        <f>SUM(ExpenseData[[#This Row],[DC1]:[DC17]])-ExpenseData[[#This Row],[NOFA Total Project Cost (Claim Amount)]]</f>
        <v>0</v>
      </c>
      <c r="AI479" s="67"/>
      <c r="AJ479" s="67"/>
      <c r="AK479" s="67"/>
      <c r="AL479" s="67"/>
      <c r="AM479" s="68"/>
      <c r="AN479" s="47"/>
    </row>
    <row r="480" spans="2:40" x14ac:dyDescent="0.25">
      <c r="B480" s="69">
        <v>472</v>
      </c>
      <c r="C480" s="62"/>
      <c r="D480" s="62"/>
      <c r="E480" s="63"/>
      <c r="F480" s="64"/>
      <c r="G480" s="65"/>
      <c r="H480" s="66"/>
      <c r="I480" s="115">
        <f>SUM(ExpenseData[[#This Row],[DC1]:[DC17]])</f>
        <v>0</v>
      </c>
      <c r="J480" s="117">
        <f>ExpenseData[[#This Row],[NOFA Total Project Cost (Claim Amount)]]</f>
        <v>0</v>
      </c>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116">
        <f>SUM(ExpenseData[[#This Row],[DC1]:[DC17]])-ExpenseData[[#This Row],[NOFA Total Project Cost (Claim Amount)]]</f>
        <v>0</v>
      </c>
      <c r="AI480" s="67"/>
      <c r="AJ480" s="67"/>
      <c r="AK480" s="67"/>
      <c r="AL480" s="67"/>
      <c r="AM480" s="68"/>
      <c r="AN480" s="47"/>
    </row>
    <row r="481" spans="2:40" x14ac:dyDescent="0.25">
      <c r="B481" s="61">
        <v>473</v>
      </c>
      <c r="C481" s="62"/>
      <c r="D481" s="62"/>
      <c r="E481" s="63"/>
      <c r="F481" s="64"/>
      <c r="G481" s="65"/>
      <c r="H481" s="66"/>
      <c r="I481" s="115">
        <f>SUM(ExpenseData[[#This Row],[DC1]:[DC17]])</f>
        <v>0</v>
      </c>
      <c r="J481" s="117">
        <f>ExpenseData[[#This Row],[NOFA Total Project Cost (Claim Amount)]]</f>
        <v>0</v>
      </c>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116">
        <f>SUM(ExpenseData[[#This Row],[DC1]:[DC17]])-ExpenseData[[#This Row],[NOFA Total Project Cost (Claim Amount)]]</f>
        <v>0</v>
      </c>
      <c r="AI481" s="67"/>
      <c r="AJ481" s="67"/>
      <c r="AK481" s="67"/>
      <c r="AL481" s="67"/>
      <c r="AM481" s="68"/>
      <c r="AN481" s="47"/>
    </row>
    <row r="482" spans="2:40" x14ac:dyDescent="0.25">
      <c r="B482" s="69">
        <v>474</v>
      </c>
      <c r="C482" s="62"/>
      <c r="D482" s="62"/>
      <c r="E482" s="63"/>
      <c r="F482" s="64"/>
      <c r="G482" s="65"/>
      <c r="H482" s="66"/>
      <c r="I482" s="115">
        <f>SUM(ExpenseData[[#This Row],[DC1]:[DC17]])</f>
        <v>0</v>
      </c>
      <c r="J482" s="117">
        <f>ExpenseData[[#This Row],[NOFA Total Project Cost (Claim Amount)]]</f>
        <v>0</v>
      </c>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116">
        <f>SUM(ExpenseData[[#This Row],[DC1]:[DC17]])-ExpenseData[[#This Row],[NOFA Total Project Cost (Claim Amount)]]</f>
        <v>0</v>
      </c>
      <c r="AI482" s="67"/>
      <c r="AJ482" s="67"/>
      <c r="AK482" s="67"/>
      <c r="AL482" s="67"/>
      <c r="AM482" s="68"/>
      <c r="AN482" s="47"/>
    </row>
    <row r="483" spans="2:40" x14ac:dyDescent="0.25">
      <c r="B483" s="61">
        <v>475</v>
      </c>
      <c r="C483" s="62"/>
      <c r="D483" s="62"/>
      <c r="E483" s="63"/>
      <c r="F483" s="64"/>
      <c r="G483" s="65"/>
      <c r="H483" s="66"/>
      <c r="I483" s="115">
        <f>SUM(ExpenseData[[#This Row],[DC1]:[DC17]])</f>
        <v>0</v>
      </c>
      <c r="J483" s="117">
        <f>ExpenseData[[#This Row],[NOFA Total Project Cost (Claim Amount)]]</f>
        <v>0</v>
      </c>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116">
        <f>SUM(ExpenseData[[#This Row],[DC1]:[DC17]])-ExpenseData[[#This Row],[NOFA Total Project Cost (Claim Amount)]]</f>
        <v>0</v>
      </c>
      <c r="AI483" s="67"/>
      <c r="AJ483" s="67"/>
      <c r="AK483" s="67"/>
      <c r="AL483" s="67"/>
      <c r="AM483" s="68"/>
      <c r="AN483" s="47"/>
    </row>
    <row r="484" spans="2:40" x14ac:dyDescent="0.25">
      <c r="B484" s="69">
        <v>476</v>
      </c>
      <c r="C484" s="62"/>
      <c r="D484" s="62"/>
      <c r="E484" s="63"/>
      <c r="F484" s="64"/>
      <c r="G484" s="65"/>
      <c r="H484" s="66"/>
      <c r="I484" s="115">
        <f>SUM(ExpenseData[[#This Row],[DC1]:[DC17]])</f>
        <v>0</v>
      </c>
      <c r="J484" s="117">
        <f>ExpenseData[[#This Row],[NOFA Total Project Cost (Claim Amount)]]</f>
        <v>0</v>
      </c>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116">
        <f>SUM(ExpenseData[[#This Row],[DC1]:[DC17]])-ExpenseData[[#This Row],[NOFA Total Project Cost (Claim Amount)]]</f>
        <v>0</v>
      </c>
      <c r="AI484" s="67"/>
      <c r="AJ484" s="67"/>
      <c r="AK484" s="67"/>
      <c r="AL484" s="67"/>
      <c r="AM484" s="68"/>
      <c r="AN484" s="47"/>
    </row>
    <row r="485" spans="2:40" x14ac:dyDescent="0.25">
      <c r="B485" s="61">
        <v>477</v>
      </c>
      <c r="C485" s="62"/>
      <c r="D485" s="62"/>
      <c r="E485" s="63"/>
      <c r="F485" s="64"/>
      <c r="G485" s="65"/>
      <c r="H485" s="66"/>
      <c r="I485" s="115">
        <f>SUM(ExpenseData[[#This Row],[DC1]:[DC17]])</f>
        <v>0</v>
      </c>
      <c r="J485" s="117">
        <f>ExpenseData[[#This Row],[NOFA Total Project Cost (Claim Amount)]]</f>
        <v>0</v>
      </c>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116">
        <f>SUM(ExpenseData[[#This Row],[DC1]:[DC17]])-ExpenseData[[#This Row],[NOFA Total Project Cost (Claim Amount)]]</f>
        <v>0</v>
      </c>
      <c r="AI485" s="67"/>
      <c r="AJ485" s="67"/>
      <c r="AK485" s="67"/>
      <c r="AL485" s="67"/>
      <c r="AM485" s="68"/>
      <c r="AN485" s="47"/>
    </row>
    <row r="486" spans="2:40" x14ac:dyDescent="0.25">
      <c r="B486" s="69">
        <v>478</v>
      </c>
      <c r="C486" s="62"/>
      <c r="D486" s="62"/>
      <c r="E486" s="63"/>
      <c r="F486" s="64"/>
      <c r="G486" s="65"/>
      <c r="H486" s="66"/>
      <c r="I486" s="115">
        <f>SUM(ExpenseData[[#This Row],[DC1]:[DC17]])</f>
        <v>0</v>
      </c>
      <c r="J486" s="117">
        <f>ExpenseData[[#This Row],[NOFA Total Project Cost (Claim Amount)]]</f>
        <v>0</v>
      </c>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116">
        <f>SUM(ExpenseData[[#This Row],[DC1]:[DC17]])-ExpenseData[[#This Row],[NOFA Total Project Cost (Claim Amount)]]</f>
        <v>0</v>
      </c>
      <c r="AI486" s="67"/>
      <c r="AJ486" s="67"/>
      <c r="AK486" s="67"/>
      <c r="AL486" s="67"/>
      <c r="AM486" s="68"/>
      <c r="AN486" s="47"/>
    </row>
    <row r="487" spans="2:40" x14ac:dyDescent="0.25">
      <c r="B487" s="61">
        <v>479</v>
      </c>
      <c r="C487" s="62"/>
      <c r="D487" s="62"/>
      <c r="E487" s="63"/>
      <c r="F487" s="64"/>
      <c r="G487" s="65"/>
      <c r="H487" s="66"/>
      <c r="I487" s="115">
        <f>SUM(ExpenseData[[#This Row],[DC1]:[DC17]])</f>
        <v>0</v>
      </c>
      <c r="J487" s="117">
        <f>ExpenseData[[#This Row],[NOFA Total Project Cost (Claim Amount)]]</f>
        <v>0</v>
      </c>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116">
        <f>SUM(ExpenseData[[#This Row],[DC1]:[DC17]])-ExpenseData[[#This Row],[NOFA Total Project Cost (Claim Amount)]]</f>
        <v>0</v>
      </c>
      <c r="AI487" s="67"/>
      <c r="AJ487" s="67"/>
      <c r="AK487" s="67"/>
      <c r="AL487" s="67"/>
      <c r="AM487" s="68"/>
      <c r="AN487" s="47"/>
    </row>
    <row r="488" spans="2:40" x14ac:dyDescent="0.25">
      <c r="B488" s="69">
        <v>480</v>
      </c>
      <c r="C488" s="62"/>
      <c r="D488" s="62"/>
      <c r="E488" s="63"/>
      <c r="F488" s="64"/>
      <c r="G488" s="65"/>
      <c r="H488" s="66"/>
      <c r="I488" s="115">
        <f>SUM(ExpenseData[[#This Row],[DC1]:[DC17]])</f>
        <v>0</v>
      </c>
      <c r="J488" s="117">
        <f>ExpenseData[[#This Row],[NOFA Total Project Cost (Claim Amount)]]</f>
        <v>0</v>
      </c>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116">
        <f>SUM(ExpenseData[[#This Row],[DC1]:[DC17]])-ExpenseData[[#This Row],[NOFA Total Project Cost (Claim Amount)]]</f>
        <v>0</v>
      </c>
      <c r="AI488" s="67"/>
      <c r="AJ488" s="67"/>
      <c r="AK488" s="67"/>
      <c r="AL488" s="67"/>
      <c r="AM488" s="68"/>
      <c r="AN488" s="47"/>
    </row>
    <row r="489" spans="2:40" x14ac:dyDescent="0.25">
      <c r="B489" s="61">
        <v>481</v>
      </c>
      <c r="C489" s="62"/>
      <c r="D489" s="62"/>
      <c r="E489" s="63"/>
      <c r="F489" s="64"/>
      <c r="G489" s="65"/>
      <c r="H489" s="66"/>
      <c r="I489" s="115">
        <f>SUM(ExpenseData[[#This Row],[DC1]:[DC17]])</f>
        <v>0</v>
      </c>
      <c r="J489" s="117">
        <f>ExpenseData[[#This Row],[NOFA Total Project Cost (Claim Amount)]]</f>
        <v>0</v>
      </c>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116">
        <f>SUM(ExpenseData[[#This Row],[DC1]:[DC17]])-ExpenseData[[#This Row],[NOFA Total Project Cost (Claim Amount)]]</f>
        <v>0</v>
      </c>
      <c r="AI489" s="67"/>
      <c r="AJ489" s="67"/>
      <c r="AK489" s="67"/>
      <c r="AL489" s="67"/>
      <c r="AM489" s="68"/>
      <c r="AN489" s="47"/>
    </row>
    <row r="490" spans="2:40" x14ac:dyDescent="0.25">
      <c r="B490" s="69">
        <v>482</v>
      </c>
      <c r="C490" s="62"/>
      <c r="D490" s="62"/>
      <c r="E490" s="63"/>
      <c r="F490" s="64"/>
      <c r="G490" s="65"/>
      <c r="H490" s="66"/>
      <c r="I490" s="115">
        <f>SUM(ExpenseData[[#This Row],[DC1]:[DC17]])</f>
        <v>0</v>
      </c>
      <c r="J490" s="117">
        <f>ExpenseData[[#This Row],[NOFA Total Project Cost (Claim Amount)]]</f>
        <v>0</v>
      </c>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116">
        <f>SUM(ExpenseData[[#This Row],[DC1]:[DC17]])-ExpenseData[[#This Row],[NOFA Total Project Cost (Claim Amount)]]</f>
        <v>0</v>
      </c>
      <c r="AI490" s="67"/>
      <c r="AJ490" s="67"/>
      <c r="AK490" s="67"/>
      <c r="AL490" s="67"/>
      <c r="AM490" s="68"/>
      <c r="AN490" s="47"/>
    </row>
    <row r="491" spans="2:40" x14ac:dyDescent="0.25">
      <c r="B491" s="61">
        <v>483</v>
      </c>
      <c r="C491" s="62"/>
      <c r="D491" s="62"/>
      <c r="E491" s="63"/>
      <c r="F491" s="64"/>
      <c r="G491" s="65"/>
      <c r="H491" s="66"/>
      <c r="I491" s="115">
        <f>SUM(ExpenseData[[#This Row],[DC1]:[DC17]])</f>
        <v>0</v>
      </c>
      <c r="J491" s="117">
        <f>ExpenseData[[#This Row],[NOFA Total Project Cost (Claim Amount)]]</f>
        <v>0</v>
      </c>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116">
        <f>SUM(ExpenseData[[#This Row],[DC1]:[DC17]])-ExpenseData[[#This Row],[NOFA Total Project Cost (Claim Amount)]]</f>
        <v>0</v>
      </c>
      <c r="AI491" s="67"/>
      <c r="AJ491" s="67"/>
      <c r="AK491" s="67"/>
      <c r="AL491" s="67"/>
      <c r="AM491" s="68"/>
      <c r="AN491" s="47"/>
    </row>
    <row r="492" spans="2:40" x14ac:dyDescent="0.25">
      <c r="B492" s="69">
        <v>484</v>
      </c>
      <c r="C492" s="62"/>
      <c r="D492" s="62"/>
      <c r="E492" s="63"/>
      <c r="F492" s="64"/>
      <c r="G492" s="65"/>
      <c r="H492" s="66"/>
      <c r="I492" s="115">
        <f>SUM(ExpenseData[[#This Row],[DC1]:[DC17]])</f>
        <v>0</v>
      </c>
      <c r="J492" s="117">
        <f>ExpenseData[[#This Row],[NOFA Total Project Cost (Claim Amount)]]</f>
        <v>0</v>
      </c>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116">
        <f>SUM(ExpenseData[[#This Row],[DC1]:[DC17]])-ExpenseData[[#This Row],[NOFA Total Project Cost (Claim Amount)]]</f>
        <v>0</v>
      </c>
      <c r="AI492" s="67"/>
      <c r="AJ492" s="67"/>
      <c r="AK492" s="67"/>
      <c r="AL492" s="67"/>
      <c r="AM492" s="68"/>
      <c r="AN492" s="47"/>
    </row>
    <row r="493" spans="2:40" x14ac:dyDescent="0.25">
      <c r="B493" s="61">
        <v>485</v>
      </c>
      <c r="C493" s="62"/>
      <c r="D493" s="62"/>
      <c r="E493" s="63"/>
      <c r="F493" s="64"/>
      <c r="G493" s="65"/>
      <c r="H493" s="66"/>
      <c r="I493" s="115">
        <f>SUM(ExpenseData[[#This Row],[DC1]:[DC17]])</f>
        <v>0</v>
      </c>
      <c r="J493" s="117">
        <f>ExpenseData[[#This Row],[NOFA Total Project Cost (Claim Amount)]]</f>
        <v>0</v>
      </c>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116">
        <f>SUM(ExpenseData[[#This Row],[DC1]:[DC17]])-ExpenseData[[#This Row],[NOFA Total Project Cost (Claim Amount)]]</f>
        <v>0</v>
      </c>
      <c r="AI493" s="67"/>
      <c r="AJ493" s="67"/>
      <c r="AK493" s="67"/>
      <c r="AL493" s="67"/>
      <c r="AM493" s="68"/>
      <c r="AN493" s="47"/>
    </row>
    <row r="494" spans="2:40" x14ac:dyDescent="0.25">
      <c r="B494" s="69">
        <v>486</v>
      </c>
      <c r="C494" s="62"/>
      <c r="D494" s="62"/>
      <c r="E494" s="63"/>
      <c r="F494" s="64"/>
      <c r="G494" s="65"/>
      <c r="H494" s="66"/>
      <c r="I494" s="115">
        <f>SUM(ExpenseData[[#This Row],[DC1]:[DC17]])</f>
        <v>0</v>
      </c>
      <c r="J494" s="117">
        <f>ExpenseData[[#This Row],[NOFA Total Project Cost (Claim Amount)]]</f>
        <v>0</v>
      </c>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116">
        <f>SUM(ExpenseData[[#This Row],[DC1]:[DC17]])-ExpenseData[[#This Row],[NOFA Total Project Cost (Claim Amount)]]</f>
        <v>0</v>
      </c>
      <c r="AI494" s="67"/>
      <c r="AJ494" s="67"/>
      <c r="AK494" s="67"/>
      <c r="AL494" s="67"/>
      <c r="AM494" s="68"/>
      <c r="AN494" s="47"/>
    </row>
    <row r="495" spans="2:40" x14ac:dyDescent="0.25">
      <c r="B495" s="61">
        <v>487</v>
      </c>
      <c r="C495" s="62"/>
      <c r="D495" s="62"/>
      <c r="E495" s="63"/>
      <c r="F495" s="64"/>
      <c r="G495" s="65"/>
      <c r="H495" s="66"/>
      <c r="I495" s="115">
        <f>SUM(ExpenseData[[#This Row],[DC1]:[DC17]])</f>
        <v>0</v>
      </c>
      <c r="J495" s="117">
        <f>ExpenseData[[#This Row],[NOFA Total Project Cost (Claim Amount)]]</f>
        <v>0</v>
      </c>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116">
        <f>SUM(ExpenseData[[#This Row],[DC1]:[DC17]])-ExpenseData[[#This Row],[NOFA Total Project Cost (Claim Amount)]]</f>
        <v>0</v>
      </c>
      <c r="AI495" s="67"/>
      <c r="AJ495" s="67"/>
      <c r="AK495" s="67"/>
      <c r="AL495" s="67"/>
      <c r="AM495" s="68"/>
      <c r="AN495" s="47"/>
    </row>
    <row r="496" spans="2:40" x14ac:dyDescent="0.25">
      <c r="B496" s="69">
        <v>488</v>
      </c>
      <c r="C496" s="62"/>
      <c r="D496" s="62"/>
      <c r="E496" s="63"/>
      <c r="F496" s="64"/>
      <c r="G496" s="65"/>
      <c r="H496" s="66"/>
      <c r="I496" s="115">
        <f>SUM(ExpenseData[[#This Row],[DC1]:[DC17]])</f>
        <v>0</v>
      </c>
      <c r="J496" s="117">
        <f>ExpenseData[[#This Row],[NOFA Total Project Cost (Claim Amount)]]</f>
        <v>0</v>
      </c>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116">
        <f>SUM(ExpenseData[[#This Row],[DC1]:[DC17]])-ExpenseData[[#This Row],[NOFA Total Project Cost (Claim Amount)]]</f>
        <v>0</v>
      </c>
      <c r="AI496" s="67"/>
      <c r="AJ496" s="67"/>
      <c r="AK496" s="67"/>
      <c r="AL496" s="67"/>
      <c r="AM496" s="68"/>
      <c r="AN496" s="47"/>
    </row>
    <row r="497" spans="2:40" x14ac:dyDescent="0.25">
      <c r="B497" s="61">
        <v>489</v>
      </c>
      <c r="C497" s="62"/>
      <c r="D497" s="62"/>
      <c r="E497" s="63"/>
      <c r="F497" s="64"/>
      <c r="G497" s="65"/>
      <c r="H497" s="66"/>
      <c r="I497" s="115">
        <f>SUM(ExpenseData[[#This Row],[DC1]:[DC17]])</f>
        <v>0</v>
      </c>
      <c r="J497" s="117">
        <f>ExpenseData[[#This Row],[NOFA Total Project Cost (Claim Amount)]]</f>
        <v>0</v>
      </c>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116">
        <f>SUM(ExpenseData[[#This Row],[DC1]:[DC17]])-ExpenseData[[#This Row],[NOFA Total Project Cost (Claim Amount)]]</f>
        <v>0</v>
      </c>
      <c r="AI497" s="67"/>
      <c r="AJ497" s="67"/>
      <c r="AK497" s="67"/>
      <c r="AL497" s="67"/>
      <c r="AM497" s="68"/>
      <c r="AN497" s="47"/>
    </row>
    <row r="498" spans="2:40" x14ac:dyDescent="0.25">
      <c r="B498" s="69">
        <v>490</v>
      </c>
      <c r="C498" s="62"/>
      <c r="D498" s="62"/>
      <c r="E498" s="63"/>
      <c r="F498" s="64"/>
      <c r="G498" s="65"/>
      <c r="H498" s="66"/>
      <c r="I498" s="115">
        <f>SUM(ExpenseData[[#This Row],[DC1]:[DC17]])</f>
        <v>0</v>
      </c>
      <c r="J498" s="117">
        <f>ExpenseData[[#This Row],[NOFA Total Project Cost (Claim Amount)]]</f>
        <v>0</v>
      </c>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116">
        <f>SUM(ExpenseData[[#This Row],[DC1]:[DC17]])-ExpenseData[[#This Row],[NOFA Total Project Cost (Claim Amount)]]</f>
        <v>0</v>
      </c>
      <c r="AI498" s="67"/>
      <c r="AJ498" s="67"/>
      <c r="AK498" s="67"/>
      <c r="AL498" s="67"/>
      <c r="AM498" s="68"/>
      <c r="AN498" s="47"/>
    </row>
    <row r="499" spans="2:40" x14ac:dyDescent="0.25">
      <c r="B499" s="61">
        <v>491</v>
      </c>
      <c r="C499" s="62"/>
      <c r="D499" s="62"/>
      <c r="E499" s="63"/>
      <c r="F499" s="64"/>
      <c r="G499" s="65"/>
      <c r="H499" s="66"/>
      <c r="I499" s="115">
        <f>SUM(ExpenseData[[#This Row],[DC1]:[DC17]])</f>
        <v>0</v>
      </c>
      <c r="J499" s="117">
        <f>ExpenseData[[#This Row],[NOFA Total Project Cost (Claim Amount)]]</f>
        <v>0</v>
      </c>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116">
        <f>SUM(ExpenseData[[#This Row],[DC1]:[DC17]])-ExpenseData[[#This Row],[NOFA Total Project Cost (Claim Amount)]]</f>
        <v>0</v>
      </c>
      <c r="AI499" s="67"/>
      <c r="AJ499" s="67"/>
      <c r="AK499" s="67"/>
      <c r="AL499" s="67"/>
      <c r="AM499" s="68"/>
      <c r="AN499" s="47"/>
    </row>
    <row r="500" spans="2:40" x14ac:dyDescent="0.25">
      <c r="B500" s="69">
        <v>492</v>
      </c>
      <c r="C500" s="62"/>
      <c r="D500" s="62"/>
      <c r="E500" s="63"/>
      <c r="F500" s="64"/>
      <c r="G500" s="65"/>
      <c r="H500" s="66"/>
      <c r="I500" s="115">
        <f>SUM(ExpenseData[[#This Row],[DC1]:[DC17]])</f>
        <v>0</v>
      </c>
      <c r="J500" s="117">
        <f>ExpenseData[[#This Row],[NOFA Total Project Cost (Claim Amount)]]</f>
        <v>0</v>
      </c>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116">
        <f>SUM(ExpenseData[[#This Row],[DC1]:[DC17]])-ExpenseData[[#This Row],[NOFA Total Project Cost (Claim Amount)]]</f>
        <v>0</v>
      </c>
      <c r="AI500" s="67"/>
      <c r="AJ500" s="67"/>
      <c r="AK500" s="67"/>
      <c r="AL500" s="67"/>
      <c r="AM500" s="68"/>
      <c r="AN500" s="47"/>
    </row>
    <row r="501" spans="2:40" ht="16.5" thickBot="1" x14ac:dyDescent="0.3">
      <c r="B501" s="71">
        <v>493</v>
      </c>
      <c r="C501" s="62"/>
      <c r="D501" s="62"/>
      <c r="E501" s="63"/>
      <c r="F501" s="64"/>
      <c r="G501" s="65"/>
      <c r="H501" s="66"/>
      <c r="I501" s="115">
        <f>SUM(ExpenseData[[#This Row],[DC1]:[DC17]])</f>
        <v>0</v>
      </c>
      <c r="J501" s="117">
        <f>ExpenseData[[#This Row],[NOFA Total Project Cost (Claim Amount)]]</f>
        <v>0</v>
      </c>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116">
        <f>SUM(ExpenseData[[#This Row],[DC1]:[DC17]])-ExpenseData[[#This Row],[NOFA Total Project Cost (Claim Amount)]]</f>
        <v>0</v>
      </c>
      <c r="AI501" s="67"/>
      <c r="AJ501" s="67"/>
      <c r="AK501" s="67"/>
      <c r="AL501" s="67"/>
      <c r="AM501" s="68"/>
      <c r="AN501" s="47"/>
    </row>
  </sheetData>
  <dataConsolidate/>
  <mergeCells count="4">
    <mergeCell ref="AI7:AM7"/>
    <mergeCell ref="K7:AH7"/>
    <mergeCell ref="D3:F3"/>
    <mergeCell ref="C7:I7"/>
  </mergeCells>
  <phoneticPr fontId="8" type="noConversion"/>
  <conditionalFormatting sqref="D9:D1048576">
    <cfRule type="duplicateValues" dxfId="7" priority="4"/>
  </conditionalFormatting>
  <conditionalFormatting sqref="F9:F501">
    <cfRule type="expression" dxfId="6" priority="6">
      <formula>AND($F9&lt;&gt;"",OR($F9&lt;$M$3,$F9&gt;$M$5))</formula>
    </cfRule>
  </conditionalFormatting>
  <conditionalFormatting sqref="I9:I1048576">
    <cfRule type="expression" dxfId="5" priority="3">
      <formula>$H9&lt;$I9</formula>
    </cfRule>
  </conditionalFormatting>
  <conditionalFormatting sqref="J9:J501">
    <cfRule type="expression" dxfId="4" priority="5">
      <formula>SUM($K9:$AF9)&gt;$I9</formula>
    </cfRule>
  </conditionalFormatting>
  <conditionalFormatting sqref="AG9:AG501">
    <cfRule type="expression" dxfId="3" priority="1">
      <formula>AND(ISNUMBER($AF9),$AJ9="")</formula>
    </cfRule>
  </conditionalFormatting>
  <conditionalFormatting sqref="AI9:AI501">
    <cfRule type="expression" dxfId="2" priority="7">
      <formula>AND(ISNUMBER($D$5),$D$5&lt;=350000)</formula>
    </cfRule>
  </conditionalFormatting>
  <dataValidations xWindow="887" yWindow="394" count="49">
    <dataValidation allowBlank="1" showInputMessage="1" showErrorMessage="1" prompt="Expense Report title is in this cell" sqref="C1:C2" xr:uid="{00000000-0002-0000-0000-000002000000}"/>
    <dataValidation allowBlank="1" showInputMessage="1" showErrorMessage="1" prompt="Enter purpose of expenses in cell at right" sqref="E5 G5 I5 C6" xr:uid="{00000000-0002-0000-0000-000003000000}"/>
    <dataValidation allowBlank="1" showInputMessage="1" showErrorMessage="1" prompt="Enter the grant agreement number from the first page of the grant agreement in cell at right" sqref="G3" xr:uid="{00000000-0002-0000-0000-000004000000}"/>
    <dataValidation allowBlank="1" showInputMessage="1" showErrorMessage="1" prompt="Enter Dates of Service" sqref="AK3:AL6 J5 M5 C5:C6 D5 AI3:AJ4 J3 O4 Q3:AI6" xr:uid="{00000000-0002-0000-0000-000027000000}"/>
    <dataValidation allowBlank="1" showInputMessage="1" showErrorMessage="1" prompt="The ending period for this expense report is in this cell and is automatically determined by the entries in the Expense Data table" sqref="AM4:AM6" xr:uid="{00000000-0002-0000-0000-000028000000}"/>
    <dataValidation allowBlank="1" showErrorMessage="1" prompt="The report is for the office use only" sqref="AM1:AM2" xr:uid="{07C673D8-7C7E-49D0-9828-543179A7680F}"/>
    <dataValidation allowBlank="1" showInputMessage="1" showErrorMessage="1" prompt="Enter Grant ID Number" sqref="J3" xr:uid="{CBC3D383-13E2-415D-8D46-1C71563A581D}"/>
    <dataValidation allowBlank="1" showInputMessage="1" showErrorMessage="1" prompt="Section to be completed by OCIO Reviewer" sqref="AM9 AM56 AM103 AM150 AM197 AM244 AM291 AM338 AM385 AM432 AM479" xr:uid="{9EB9FB99-DD5A-40AE-8FD7-7A9ADD9EBA32}"/>
    <dataValidation type="list" allowBlank="1" showInputMessage="1" showErrorMessage="1" sqref="AI9:AI501" xr:uid="{F19C68E3-4433-4772-8E12-F538B8D8C318}">
      <formula1>"Yes, No, N/A"</formula1>
    </dataValidation>
    <dataValidation allowBlank="1" showInputMessage="1" showErrorMessage="1" prompt="Enter Company Name" sqref="D3 G3" xr:uid="{BEDA5683-07EB-43A4-8E97-9D6D4B3B97B9}"/>
    <dataValidation allowBlank="1" showInputMessage="1" showErrorMessage="1" prompt="Enter the date of the last signature of the grant agreement to the right." sqref="L3" xr:uid="{E6862214-435A-4504-BCE1-EA3AF3A73672}"/>
    <dataValidation allowBlank="1" showInputMessage="1" showErrorMessage="1" prompt="Enter the last signature date from the grant agreement in the space to the right." sqref="L3" xr:uid="{E480B6AA-53E0-4055-BC76-D62BA02A41F0}"/>
    <dataValidation allowBlank="1" showInputMessage="1" showErrorMessage="1" prompt="Enter the Project Completiond Date noted within the first page of the grant agreement in cell at right" sqref="L5" xr:uid="{610B59A0-DDB2-4F3D-9707-7E263F79A0A1}"/>
    <dataValidation allowBlank="1" showInputMessage="1" showErrorMessage="1" prompt="Enter the Project Completion Date from the first page of the grant agreement in the cell to the right." sqref="L5" xr:uid="{8E57FE79-0EE3-4D4B-A6F3-063D5473CD15}"/>
    <dataValidation allowBlank="1" showInputMessage="1" showErrorMessage="1" prompt="Enter the Award Cost Share % from the Core Application Exhibit C" sqref="I3" xr:uid="{9991C6BE-2BBF-4787-B211-30D384A17D50}"/>
    <dataValidation allowBlank="1" showInputMessage="1" showErrorMessage="1" prompt="Enter the subrecipient name as noted in the executed grant agreement in cell at right" sqref="C3" xr:uid="{4BE5BF5A-1F8D-4F1A-AE9B-0579A3B08C3C}"/>
    <dataValidation allowBlank="1" showInputMessage="1" showErrorMessage="1" prompt="Enter the awarded amount from the first page of the executed grant agreement in cell at right" sqref="C5" xr:uid="{5B3AAA4B-12CF-4A75-BAFB-EBD81E51D4F2}"/>
    <dataValidation allowBlank="1" showInputMessage="1" showErrorMessage="1" prompt="There should be no dupliacte invoices." sqref="D8" xr:uid="{7F5E0CA4-92F3-43C5-934F-7683E6D63DAD}"/>
    <dataValidation allowBlank="1" showInputMessage="1" showErrorMessage="1" prompt="Enter the amount requested in the DC columns K-AF. The total project cost requested should not be greater than the invoice total. Cell will highlight red if it does." sqref="I8" xr:uid="{1EE9DA7C-CD11-462F-B7CC-B4B58932D8E4}"/>
    <dataValidation allowBlank="1" showInputMessage="1" showErrorMessage="1" prompt="Vendor name should match the invoice and proof of payment documentation." sqref="E8" xr:uid="{851E8E9B-AF87-48B4-B995-787B973EA361}"/>
    <dataValidation allowBlank="1" showInputMessage="1" showErrorMessage="1" prompt="Date of purchase should be within the grant agreement execution date and the project completion date. If outside of this date range, the cell will highlight red and should be verified." sqref="F8" xr:uid="{1B813152-E52C-43E4-8094-BAEC70452B0A}"/>
    <dataValidation allowBlank="1" showInputMessage="1" showErrorMessage="1" prompt="If the invoice total is greater than the project cost, please include markings and notes on the invoice to indicate how the project cost was calculated and allocated to each DC code for the project." sqref="H8" xr:uid="{23AB96BF-486A-4A24-9E0D-897A80728C3F}"/>
    <dataValidation allowBlank="1" showInputMessage="1" showErrorMessage="1" prompt="The Allowable column will be updated by DOM DoIT at the conclusion of the review or the Draw." sqref="J8" xr:uid="{28EE98A5-A5FE-428B-A362-6ED03718A75F}"/>
    <dataValidation allowBlank="1" showInputMessage="1" showErrorMessage="1" prompt="Indicate expenses associated with each draw. As the summary invoice is continuous." sqref="C8" xr:uid="{2AD85AC7-FE9C-4BD6-BF8A-717EC695537C}"/>
    <dataValidation allowBlank="1" showInputMessage="1" showErrorMessage="1" prompt="Conduit" sqref="K8" xr:uid="{E47518D2-18C4-411D-A8B4-B5F006C8828B}"/>
    <dataValidation allowBlank="1" showInputMessage="1" showErrorMessage="1" prompt="Fiber" sqref="L8" xr:uid="{AEDC8719-E076-4E22-97AD-A1D8926F1A27}"/>
    <dataValidation allowBlank="1" showInputMessage="1" showErrorMessage="1" prompt="Customer Drops" sqref="M8" xr:uid="{820773D6-EA4E-4C6B-A26E-BF4B94576D4D}"/>
    <dataValidation allowBlank="1" showInputMessage="1" showErrorMessage="1" prompt="Engineering" sqref="N8" xr:uid="{30973C01-A6FC-4CBF-A3B2-0690B4C46056}"/>
    <dataValidation allowBlank="1" showInputMessage="1" showErrorMessage="1" prompt="Construction Management" sqref="O8" xr:uid="{ACB35C06-8E08-4408-8715-0C7D2C2C2A0C}"/>
    <dataValidation allowBlank="1" showInputMessage="1" showErrorMessage="1" prompt="Tower" sqref="P8" xr:uid="{95760223-32C6-42C8-ABDE-5E032B7B9064}"/>
    <dataValidation allowBlank="1" showInputMessage="1" showErrorMessage="1" prompt="Antenna / Radio" sqref="Q8" xr:uid="{B58D1815-055F-4743-AFE9-0723CE087261}"/>
    <dataValidation allowBlank="1" showInputMessage="1" showErrorMessage="1" prompt="Boring" sqref="R8" xr:uid="{33A81BA2-F675-4B47-A6CA-21B03C6059D8}"/>
    <dataValidation allowBlank="1" showInputMessage="1" showErrorMessage="1" prompt="Trenching" sqref="S8" xr:uid="{8A3258B6-C047-478F-B67A-ED49731BD8CB}"/>
    <dataValidation allowBlank="1" showInputMessage="1" showErrorMessage="1" prompt="Knifing" sqref="T8" xr:uid="{2F5A9B75-0F0C-4744-8310-B674A03EF205}"/>
    <dataValidation allowBlank="1" showInputMessage="1" showErrorMessage="1" prompt="Splicing" sqref="U8" xr:uid="{ED16CA18-85EA-4544-A395-8570EAAE6583}"/>
    <dataValidation allowBlank="1" showInputMessage="1" showErrorMessage="1" prompt="Switching Equipment" sqref="V8" xr:uid="{87DEFDC8-651D-4923-A98F-D282E4650757}"/>
    <dataValidation allowBlank="1" showInputMessage="1" showErrorMessage="1" prompt="Routing Equipment" sqref="W8" xr:uid="{56EF3F84-4CD0-4EF5-A358-674FA0066847}"/>
    <dataValidation allowBlank="1" showInputMessage="1" showErrorMessage="1" prompt="Optical Equipment" sqref="X8" xr:uid="{6F79092D-F6EF-41B2-A461-6EBAEA3E8BA3}"/>
    <dataValidation allowBlank="1" showInputMessage="1" showErrorMessage="1" prompt="Customer Premise Equipment" sqref="Y8" xr:uid="{C35969AC-283A-40E8-A2B1-B843D0DD24A9}"/>
    <dataValidation allowBlank="1" showInputMessage="1" showErrorMessage="1" prompt="Pedestals, Handholes, Cabinets, etc" sqref="Z8" xr:uid="{962DB2E9-9702-4E96-B416-40EE2FA93139}"/>
    <dataValidation allowBlank="1" showInputMessage="1" showErrorMessage="1" prompt="Utility Poles, Pole Attachments" sqref="AA8" xr:uid="{54345448-6420-486F-B2A1-6243F5C05FA0}"/>
    <dataValidation allowBlank="1" showInputMessage="1" showErrorMessage="1" prompt="Satellite Deployment" sqref="AB8" xr:uid="{10D18348-7775-4F32-8745-835B076B84AF}"/>
    <dataValidation allowBlank="1" showInputMessage="1" showErrorMessage="1" prompt="Satellite Build Cost" sqref="AC8" xr:uid="{BD5E4691-2A65-468B-8D9A-43CD8E575270}"/>
    <dataValidation allowBlank="1" showInputMessage="1" showErrorMessage="1" prompt="Terrestrial Aggregation" sqref="AD8" xr:uid="{003801D6-17A3-484C-B75B-FD00F72E4A7A}"/>
    <dataValidation allowBlank="1" showInputMessage="1" showErrorMessage="1" prompt="NEPA / SHPO / Cybersecurity / Other BEAD Compliance" sqref="AE8" xr:uid="{D8D91A87-A465-4108-B7B5-1C18E65F1B65}"/>
    <dataValidation allowBlank="1" showInputMessage="1" showErrorMessage="1" prompt="Other - Explanation required to be entered into column AG" sqref="AF8" xr:uid="{F9BAA38F-9D39-401F-9FAD-AEAFA5864413}"/>
    <dataValidation allowBlank="1" showInputMessage="1" showErrorMessage="1" prompt="If an amount is entered into DC17, the respective cell in this column should not be blank. If it is, it will highlight red." sqref="AG8" xr:uid="{C3CA1141-057E-4744-AF94-D547EEC879D8}"/>
    <dataValidation allowBlank="1" showInputMessage="1" showErrorMessage="1" prompt="Sum of DC Itemization Less Total Claimed Variance" sqref="AH8" xr:uid="{C35ABFC6-DFD3-4521-A56F-A81354E8163B}"/>
    <dataValidation allowBlank="1" showInputMessage="1" showErrorMessage="1" prompt="Indicate whether the expense is BABA compliant. Labor or professional services are not required to be BABA compliant._x000a_Note: The column will be greyed out if your awarded amount is less than or equal to the Simplified Acquisition Threshold of $350,000." sqref="AI8" xr:uid="{1A1B717D-BBC6-437C-9BF0-8928F757206A}"/>
  </dataValidations>
  <printOptions horizontalCentered="1"/>
  <pageMargins left="0.4" right="0.4" top="0.4" bottom="0.4" header="0.3" footer="0.3"/>
  <pageSetup scale="50" fitToHeight="0" orientation="landscape" horizontalDpi="4294967293" r:id="rId1"/>
  <headerFooter differentFirst="1">
    <oddFooter>Page &amp;P of &amp;N</oddFooter>
  </headerFooter>
  <customProperties>
    <customPr name="OrphanNamesChecked" r:id="rId2"/>
  </customProperties>
  <tableParts count="1">
    <tablePart r:id="rId3"/>
  </tableParts>
  <extLst>
    <ext xmlns:x14="http://schemas.microsoft.com/office/spreadsheetml/2009/9/main" uri="{CCE6A557-97BC-4b89-ADB6-D9C93CAAB3DF}">
      <x14:dataValidations xmlns:xm="http://schemas.microsoft.com/office/excel/2006/main" xWindow="887" yWindow="394" count="1">
        <x14:dataValidation type="list" allowBlank="1" showInputMessage="1" showErrorMessage="1" xr:uid="{D2A7A0BD-7A65-4827-93DE-C47EA1D3EC3F}">
          <x14:formula1>
            <xm:f>'Cost Breakout'!$I$8:$I$13</xm:f>
          </x14:formula1>
          <xm:sqref>C9:C501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874D-2513-4337-B11B-3FB495F7C270}">
  <sheetPr codeName="Sheet2"/>
  <dimension ref="B1:AN506"/>
  <sheetViews>
    <sheetView showGridLines="0" zoomScale="55" zoomScaleNormal="55" workbookViewId="0">
      <pane ySplit="6" topLeftCell="A7" activePane="bottomLeft" state="frozen"/>
      <selection pane="bottomLeft" activeCell="A7" sqref="A7"/>
    </sheetView>
  </sheetViews>
  <sheetFormatPr defaultColWidth="8.77734375" defaultRowHeight="15.75" customHeight="1" x14ac:dyDescent="0.25"/>
  <cols>
    <col min="1" max="1" width="2.109375" style="13" customWidth="1"/>
    <col min="2" max="2" width="4.109375" style="13" bestFit="1" customWidth="1"/>
    <col min="3" max="3" width="8.109375" style="13" customWidth="1"/>
    <col min="4" max="4" width="13.33203125" style="13" customWidth="1"/>
    <col min="5" max="5" width="20.109375" style="15" customWidth="1"/>
    <col min="6" max="6" width="20.77734375" style="15" customWidth="1"/>
    <col min="7" max="7" width="9.5546875" style="16" customWidth="1"/>
    <col min="8" max="9" width="10.33203125" style="13" customWidth="1"/>
    <col min="10" max="11" width="10.5546875" style="13" customWidth="1"/>
    <col min="12" max="13" width="13.21875" style="13" customWidth="1"/>
    <col min="14" max="35" width="9.21875" style="13" customWidth="1"/>
    <col min="36" max="36" width="24.6640625" style="13" customWidth="1"/>
    <col min="37" max="37" width="16.109375" style="13" customWidth="1"/>
    <col min="38" max="38" width="8.77734375" style="13"/>
    <col min="39" max="39" width="13.109375" style="13" customWidth="1"/>
    <col min="40" max="40" width="1.77734375" style="36" customWidth="1"/>
    <col min="41" max="16384" width="8.77734375" style="13"/>
  </cols>
  <sheetData>
    <row r="1" spans="2:40" ht="46.5" x14ac:dyDescent="0.25">
      <c r="C1" s="11" t="s">
        <v>54</v>
      </c>
      <c r="E1" s="14"/>
      <c r="AN1" s="22"/>
    </row>
    <row r="2" spans="2:40" x14ac:dyDescent="0.25">
      <c r="E2" s="14"/>
      <c r="G2" s="13"/>
      <c r="J2" s="17"/>
      <c r="K2" s="17"/>
      <c r="L2" s="123" t="s">
        <v>55</v>
      </c>
      <c r="M2" s="123" t="s">
        <v>23</v>
      </c>
      <c r="AN2" s="22"/>
    </row>
    <row r="3" spans="2:40" ht="55.5" customHeight="1" x14ac:dyDescent="0.25">
      <c r="C3" s="48" t="s">
        <v>2</v>
      </c>
      <c r="D3" s="133" t="str">
        <f>IF('Summary Invoice'!$D$3&lt;&gt;"",'Summary Invoice'!$D$3,"")</f>
        <v/>
      </c>
      <c r="E3" s="133"/>
      <c r="F3" s="133"/>
      <c r="G3" s="50" t="s">
        <v>3</v>
      </c>
      <c r="H3" s="120" t="str">
        <f>IF('Summary Invoice'!$H$3&lt;&gt;"",'Summary Invoice'!$H$3,"")</f>
        <v/>
      </c>
      <c r="K3" s="112" t="s">
        <v>56</v>
      </c>
      <c r="L3" s="119">
        <f>SUM(L7:L506)</f>
        <v>0</v>
      </c>
      <c r="M3" s="119">
        <f>SUM(M7:M506)</f>
        <v>0</v>
      </c>
      <c r="AN3" s="22"/>
    </row>
    <row r="4" spans="2:40" ht="16.5" thickBot="1" x14ac:dyDescent="0.3">
      <c r="G4" s="19"/>
      <c r="H4" s="20"/>
      <c r="I4" s="20"/>
      <c r="AN4" s="22"/>
    </row>
    <row r="5" spans="2:40" s="21" customFormat="1" ht="16.899999999999999" customHeight="1" thickBot="1" x14ac:dyDescent="0.3">
      <c r="B5" s="134" t="s">
        <v>57</v>
      </c>
      <c r="C5" s="135"/>
      <c r="D5" s="135"/>
      <c r="E5" s="135"/>
      <c r="F5" s="135"/>
      <c r="G5" s="135"/>
      <c r="H5" s="135"/>
      <c r="I5" s="135"/>
      <c r="J5" s="135"/>
      <c r="K5" s="135"/>
      <c r="L5" s="136"/>
      <c r="M5" s="88"/>
      <c r="N5" s="127" t="s">
        <v>13</v>
      </c>
      <c r="O5" s="128"/>
      <c r="P5" s="128"/>
      <c r="Q5" s="128"/>
      <c r="R5" s="128"/>
      <c r="S5" s="128"/>
      <c r="T5" s="128"/>
      <c r="U5" s="128"/>
      <c r="V5" s="128"/>
      <c r="W5" s="128"/>
      <c r="X5" s="128"/>
      <c r="Y5" s="128"/>
      <c r="Z5" s="128"/>
      <c r="AA5" s="128"/>
      <c r="AB5" s="128"/>
      <c r="AC5" s="128"/>
      <c r="AD5" s="128"/>
      <c r="AE5" s="128"/>
      <c r="AF5" s="128"/>
      <c r="AG5" s="128"/>
      <c r="AH5" s="128"/>
      <c r="AI5" s="128"/>
      <c r="AJ5" s="128"/>
      <c r="AK5" s="129"/>
      <c r="AL5" s="124" t="s">
        <v>58</v>
      </c>
      <c r="AM5" s="126"/>
      <c r="AN5" s="22"/>
    </row>
    <row r="6" spans="2:40" s="21" customFormat="1" ht="63.75" thickBot="1" x14ac:dyDescent="0.3">
      <c r="B6" s="23" t="s">
        <v>15</v>
      </c>
      <c r="C6" s="90" t="s">
        <v>16</v>
      </c>
      <c r="D6" s="90" t="s">
        <v>59</v>
      </c>
      <c r="E6" s="90" t="s">
        <v>60</v>
      </c>
      <c r="F6" s="90" t="s">
        <v>61</v>
      </c>
      <c r="G6" s="90" t="s">
        <v>62</v>
      </c>
      <c r="H6" s="91" t="s">
        <v>63</v>
      </c>
      <c r="I6" s="89" t="s">
        <v>64</v>
      </c>
      <c r="J6" s="90" t="s">
        <v>65</v>
      </c>
      <c r="K6" s="90" t="s">
        <v>66</v>
      </c>
      <c r="L6" s="90" t="s">
        <v>67</v>
      </c>
      <c r="M6" s="90" t="s">
        <v>23</v>
      </c>
      <c r="N6" s="25" t="s">
        <v>24</v>
      </c>
      <c r="O6" s="25" t="s">
        <v>25</v>
      </c>
      <c r="P6" s="25" t="s">
        <v>26</v>
      </c>
      <c r="Q6" s="25" t="s">
        <v>27</v>
      </c>
      <c r="R6" s="25" t="s">
        <v>28</v>
      </c>
      <c r="S6" s="25" t="s">
        <v>29</v>
      </c>
      <c r="T6" s="25" t="s">
        <v>30</v>
      </c>
      <c r="U6" s="25" t="s">
        <v>31</v>
      </c>
      <c r="V6" s="25" t="s">
        <v>32</v>
      </c>
      <c r="W6" s="25" t="s">
        <v>33</v>
      </c>
      <c r="X6" s="25" t="s">
        <v>34</v>
      </c>
      <c r="Y6" s="25" t="s">
        <v>35</v>
      </c>
      <c r="Z6" s="25" t="s">
        <v>36</v>
      </c>
      <c r="AA6" s="25" t="s">
        <v>37</v>
      </c>
      <c r="AB6" s="25" t="s">
        <v>38</v>
      </c>
      <c r="AC6" s="25" t="s">
        <v>39</v>
      </c>
      <c r="AD6" s="25" t="s">
        <v>40</v>
      </c>
      <c r="AE6" s="25" t="s">
        <v>41</v>
      </c>
      <c r="AF6" s="25" t="s">
        <v>42</v>
      </c>
      <c r="AG6" s="25" t="s">
        <v>43</v>
      </c>
      <c r="AH6" s="25" t="s">
        <v>44</v>
      </c>
      <c r="AI6" s="25" t="s">
        <v>45</v>
      </c>
      <c r="AJ6" s="25" t="s">
        <v>46</v>
      </c>
      <c r="AK6" s="25" t="s">
        <v>47</v>
      </c>
      <c r="AL6" s="23" t="s">
        <v>68</v>
      </c>
      <c r="AM6" s="23" t="s">
        <v>52</v>
      </c>
      <c r="AN6" s="26"/>
    </row>
    <row r="7" spans="2:40" x14ac:dyDescent="0.25">
      <c r="B7" s="27">
        <v>1</v>
      </c>
      <c r="C7" s="28"/>
      <c r="D7" s="118"/>
      <c r="E7" s="29"/>
      <c r="F7" s="30"/>
      <c r="G7" s="31"/>
      <c r="H7" s="32"/>
      <c r="I7" s="32"/>
      <c r="J7" s="33"/>
      <c r="K7" s="110">
        <f>SUM(ExpenseData35[[#This Row],[Regular Hours Worked ON Project]:[Hours worked OFF Project]])</f>
        <v>0</v>
      </c>
      <c r="L7" s="109">
        <f>ROUND((G7*H7)+(G7*1.5*I7),2)</f>
        <v>0</v>
      </c>
      <c r="M7" s="34">
        <f>ExpenseData35[[#This Row],[Total Request Amount 
(Autofill)]]</f>
        <v>0</v>
      </c>
      <c r="N7" s="66"/>
      <c r="O7" s="66"/>
      <c r="P7" s="66"/>
      <c r="Q7" s="66"/>
      <c r="R7" s="66"/>
      <c r="S7" s="66"/>
      <c r="T7" s="66"/>
      <c r="U7" s="66"/>
      <c r="V7" s="66"/>
      <c r="W7" s="66"/>
      <c r="X7" s="66"/>
      <c r="Y7" s="66"/>
      <c r="Z7" s="66"/>
      <c r="AA7" s="66"/>
      <c r="AB7" s="66"/>
      <c r="AC7" s="66"/>
      <c r="AD7" s="66"/>
      <c r="AE7" s="66"/>
      <c r="AF7" s="66"/>
      <c r="AG7" s="66"/>
      <c r="AH7" s="66"/>
      <c r="AI7" s="66"/>
      <c r="AJ7" s="66"/>
      <c r="AK7" s="116">
        <f>SUM(ExpenseData35[[#This Row],[DC1]:[Additional Clarification
(Required for DC17, "Other") ]])-ExpenseData35[[#This Row],[Total Request Amount 
(Autofill)]]</f>
        <v>0</v>
      </c>
      <c r="AL7" s="35"/>
      <c r="AM7" s="35"/>
    </row>
    <row r="8" spans="2:40" x14ac:dyDescent="0.25">
      <c r="B8" s="37">
        <v>2</v>
      </c>
      <c r="C8" s="34"/>
      <c r="D8" s="118"/>
      <c r="E8" s="29"/>
      <c r="F8" s="30"/>
      <c r="G8" s="31"/>
      <c r="H8" s="32"/>
      <c r="I8" s="32"/>
      <c r="J8" s="38"/>
      <c r="K8" s="110">
        <f>SUM(ExpenseData35[[#This Row],[Regular Hours Worked ON Project]:[Hours worked OFF Project]])</f>
        <v>0</v>
      </c>
      <c r="L8" s="109">
        <f t="shared" ref="L8:L71" si="0">ROUND((G8*H8)+(G8*1.5*I8),2)</f>
        <v>0</v>
      </c>
      <c r="M8" s="34">
        <f>ExpenseData35[[#This Row],[Total Request Amount 
(Autofill)]]</f>
        <v>0</v>
      </c>
      <c r="N8" s="66"/>
      <c r="O8" s="66"/>
      <c r="P8" s="66"/>
      <c r="Q8" s="66"/>
      <c r="R8" s="66"/>
      <c r="S8" s="66"/>
      <c r="T8" s="66"/>
      <c r="U8" s="66"/>
      <c r="V8" s="66"/>
      <c r="W8" s="66"/>
      <c r="X8" s="66"/>
      <c r="Y8" s="66"/>
      <c r="Z8" s="66"/>
      <c r="AA8" s="66"/>
      <c r="AB8" s="66"/>
      <c r="AC8" s="66"/>
      <c r="AD8" s="66"/>
      <c r="AE8" s="66"/>
      <c r="AF8" s="66"/>
      <c r="AG8" s="66"/>
      <c r="AH8" s="66"/>
      <c r="AI8" s="66"/>
      <c r="AJ8" s="66"/>
      <c r="AK8" s="116">
        <f>SUM(ExpenseData35[[#This Row],[DC1]:[Additional Clarification
(Required for DC17, "Other") ]])-ExpenseData35[[#This Row],[Total Request Amount 
(Autofill)]]</f>
        <v>0</v>
      </c>
      <c r="AL8" s="39"/>
      <c r="AM8" s="40"/>
    </row>
    <row r="9" spans="2:40" x14ac:dyDescent="0.25">
      <c r="B9" s="27">
        <v>3</v>
      </c>
      <c r="C9" s="34"/>
      <c r="D9" s="118"/>
      <c r="E9" s="29"/>
      <c r="F9" s="30"/>
      <c r="G9" s="31"/>
      <c r="H9" s="32"/>
      <c r="I9" s="32"/>
      <c r="J9" s="38"/>
      <c r="K9" s="110">
        <f>SUM(ExpenseData35[[#This Row],[Regular Hours Worked ON Project]:[Hours worked OFF Project]])</f>
        <v>0</v>
      </c>
      <c r="L9" s="109">
        <f t="shared" si="0"/>
        <v>0</v>
      </c>
      <c r="M9" s="34">
        <f>ExpenseData35[[#This Row],[Total Request Amount 
(Autofill)]]</f>
        <v>0</v>
      </c>
      <c r="N9" s="66"/>
      <c r="O9" s="66"/>
      <c r="P9" s="66"/>
      <c r="Q9" s="66"/>
      <c r="R9" s="66"/>
      <c r="S9" s="66"/>
      <c r="T9" s="66"/>
      <c r="U9" s="66"/>
      <c r="V9" s="66"/>
      <c r="W9" s="66"/>
      <c r="X9" s="66"/>
      <c r="Y9" s="66"/>
      <c r="Z9" s="66"/>
      <c r="AA9" s="66"/>
      <c r="AB9" s="66"/>
      <c r="AC9" s="66"/>
      <c r="AD9" s="66"/>
      <c r="AE9" s="66"/>
      <c r="AF9" s="66"/>
      <c r="AG9" s="66"/>
      <c r="AH9" s="66"/>
      <c r="AI9" s="66"/>
      <c r="AJ9" s="66"/>
      <c r="AK9" s="116">
        <f>SUM(ExpenseData35[[#This Row],[DC1]:[Additional Clarification
(Required for DC17, "Other") ]])-ExpenseData35[[#This Row],[Total Request Amount 
(Autofill)]]</f>
        <v>0</v>
      </c>
      <c r="AL9" s="39"/>
      <c r="AM9" s="40"/>
    </row>
    <row r="10" spans="2:40" x14ac:dyDescent="0.25">
      <c r="B10" s="37">
        <v>4</v>
      </c>
      <c r="C10" s="34"/>
      <c r="D10" s="118"/>
      <c r="E10" s="29"/>
      <c r="F10" s="30"/>
      <c r="G10" s="31"/>
      <c r="H10" s="32"/>
      <c r="I10" s="32"/>
      <c r="J10" s="41"/>
      <c r="K10" s="111">
        <f>SUM(ExpenseData35[[#This Row],[Regular Hours Worked ON Project]:[Hours worked OFF Project]])</f>
        <v>0</v>
      </c>
      <c r="L10" s="109">
        <f t="shared" si="0"/>
        <v>0</v>
      </c>
      <c r="M10" s="34">
        <f>ExpenseData35[[#This Row],[Total Request Amount 
(Autofill)]]</f>
        <v>0</v>
      </c>
      <c r="N10" s="66"/>
      <c r="O10" s="66"/>
      <c r="P10" s="66"/>
      <c r="Q10" s="66"/>
      <c r="R10" s="66"/>
      <c r="S10" s="66"/>
      <c r="T10" s="66"/>
      <c r="U10" s="66"/>
      <c r="V10" s="66"/>
      <c r="W10" s="66"/>
      <c r="X10" s="66"/>
      <c r="Y10" s="66"/>
      <c r="Z10" s="66"/>
      <c r="AA10" s="66"/>
      <c r="AB10" s="66"/>
      <c r="AC10" s="66"/>
      <c r="AD10" s="66"/>
      <c r="AE10" s="66"/>
      <c r="AF10" s="66"/>
      <c r="AG10" s="66"/>
      <c r="AH10" s="66"/>
      <c r="AI10" s="66"/>
      <c r="AJ10" s="66"/>
      <c r="AK10" s="116">
        <f>SUM(ExpenseData35[[#This Row],[DC1]:[Additional Clarification
(Required for DC17, "Other") ]])-ExpenseData35[[#This Row],[Total Request Amount 
(Autofill)]]</f>
        <v>0</v>
      </c>
      <c r="AL10" s="39"/>
      <c r="AM10" s="40"/>
    </row>
    <row r="11" spans="2:40" x14ac:dyDescent="0.25">
      <c r="B11" s="27">
        <v>5</v>
      </c>
      <c r="C11" s="34"/>
      <c r="D11" s="118"/>
      <c r="E11" s="29"/>
      <c r="F11" s="30"/>
      <c r="G11" s="31"/>
      <c r="H11" s="32"/>
      <c r="I11" s="32"/>
      <c r="J11" s="38"/>
      <c r="K11" s="110">
        <f>SUM(ExpenseData35[[#This Row],[Regular Hours Worked ON Project]:[Hours worked OFF Project]])</f>
        <v>0</v>
      </c>
      <c r="L11" s="109">
        <f t="shared" si="0"/>
        <v>0</v>
      </c>
      <c r="M11" s="34">
        <f>ExpenseData35[[#This Row],[Total Request Amount 
(Autofill)]]</f>
        <v>0</v>
      </c>
      <c r="N11" s="66"/>
      <c r="O11" s="66"/>
      <c r="P11" s="66"/>
      <c r="Q11" s="66"/>
      <c r="R11" s="66"/>
      <c r="S11" s="66"/>
      <c r="T11" s="66"/>
      <c r="U11" s="66"/>
      <c r="V11" s="66"/>
      <c r="W11" s="66"/>
      <c r="X11" s="66"/>
      <c r="Y11" s="66"/>
      <c r="Z11" s="66"/>
      <c r="AA11" s="66"/>
      <c r="AB11" s="66"/>
      <c r="AC11" s="66"/>
      <c r="AD11" s="66"/>
      <c r="AE11" s="66"/>
      <c r="AF11" s="66"/>
      <c r="AG11" s="66"/>
      <c r="AH11" s="66"/>
      <c r="AI11" s="66"/>
      <c r="AJ11" s="66"/>
      <c r="AK11" s="116">
        <f>SUM(ExpenseData35[[#This Row],[DC1]:[Additional Clarification
(Required for DC17, "Other") ]])-ExpenseData35[[#This Row],[Total Request Amount 
(Autofill)]]</f>
        <v>0</v>
      </c>
      <c r="AL11" s="39"/>
      <c r="AM11" s="40"/>
    </row>
    <row r="12" spans="2:40" x14ac:dyDescent="0.25">
      <c r="B12" s="37">
        <v>6</v>
      </c>
      <c r="C12" s="34"/>
      <c r="D12" s="118"/>
      <c r="E12" s="29"/>
      <c r="F12" s="30"/>
      <c r="G12" s="31"/>
      <c r="H12" s="32"/>
      <c r="I12" s="32"/>
      <c r="J12" s="38"/>
      <c r="K12" s="110">
        <f>SUM(ExpenseData35[[#This Row],[Regular Hours Worked ON Project]:[Hours worked OFF Project]])</f>
        <v>0</v>
      </c>
      <c r="L12" s="109">
        <f t="shared" si="0"/>
        <v>0</v>
      </c>
      <c r="M12" s="34">
        <f>ExpenseData35[[#This Row],[Total Request Amount 
(Autofill)]]</f>
        <v>0</v>
      </c>
      <c r="N12" s="66"/>
      <c r="O12" s="66"/>
      <c r="P12" s="66"/>
      <c r="Q12" s="66"/>
      <c r="R12" s="66"/>
      <c r="S12" s="66"/>
      <c r="T12" s="66"/>
      <c r="U12" s="66"/>
      <c r="V12" s="66"/>
      <c r="W12" s="66"/>
      <c r="X12" s="66"/>
      <c r="Y12" s="66"/>
      <c r="Z12" s="66"/>
      <c r="AA12" s="66"/>
      <c r="AB12" s="66"/>
      <c r="AC12" s="66"/>
      <c r="AD12" s="66"/>
      <c r="AE12" s="66"/>
      <c r="AF12" s="66"/>
      <c r="AG12" s="66"/>
      <c r="AH12" s="66"/>
      <c r="AI12" s="66"/>
      <c r="AJ12" s="66"/>
      <c r="AK12" s="116">
        <f>SUM(ExpenseData35[[#This Row],[DC1]:[Additional Clarification
(Required for DC17, "Other") ]])-ExpenseData35[[#This Row],[Total Request Amount 
(Autofill)]]</f>
        <v>0</v>
      </c>
      <c r="AL12" s="39"/>
      <c r="AM12" s="40"/>
    </row>
    <row r="13" spans="2:40" x14ac:dyDescent="0.25">
      <c r="B13" s="27">
        <v>7</v>
      </c>
      <c r="C13" s="34"/>
      <c r="D13" s="118"/>
      <c r="E13" s="29"/>
      <c r="F13" s="30"/>
      <c r="G13" s="31"/>
      <c r="H13" s="32"/>
      <c r="I13" s="32"/>
      <c r="J13" s="38"/>
      <c r="K13" s="110">
        <f>SUM(ExpenseData35[[#This Row],[Regular Hours Worked ON Project]:[Hours worked OFF Project]])</f>
        <v>0</v>
      </c>
      <c r="L13" s="109">
        <f t="shared" si="0"/>
        <v>0</v>
      </c>
      <c r="M13" s="34">
        <f>ExpenseData35[[#This Row],[Total Request Amount 
(Autofill)]]</f>
        <v>0</v>
      </c>
      <c r="N13" s="66"/>
      <c r="O13" s="66"/>
      <c r="P13" s="66"/>
      <c r="Q13" s="66"/>
      <c r="R13" s="66"/>
      <c r="S13" s="66"/>
      <c r="T13" s="66"/>
      <c r="U13" s="66"/>
      <c r="V13" s="66"/>
      <c r="W13" s="66"/>
      <c r="X13" s="66"/>
      <c r="Y13" s="66"/>
      <c r="Z13" s="66"/>
      <c r="AA13" s="66"/>
      <c r="AB13" s="66"/>
      <c r="AC13" s="66"/>
      <c r="AD13" s="66"/>
      <c r="AE13" s="66"/>
      <c r="AF13" s="66"/>
      <c r="AG13" s="66"/>
      <c r="AH13" s="66"/>
      <c r="AI13" s="66"/>
      <c r="AJ13" s="66"/>
      <c r="AK13" s="116">
        <f>SUM(ExpenseData35[[#This Row],[DC1]:[Additional Clarification
(Required for DC17, "Other") ]])-ExpenseData35[[#This Row],[Total Request Amount 
(Autofill)]]</f>
        <v>0</v>
      </c>
      <c r="AL13" s="39"/>
      <c r="AM13" s="40"/>
    </row>
    <row r="14" spans="2:40" x14ac:dyDescent="0.25">
      <c r="B14" s="37">
        <v>8</v>
      </c>
      <c r="C14" s="34"/>
      <c r="D14" s="118"/>
      <c r="E14" s="29"/>
      <c r="F14" s="30"/>
      <c r="G14" s="31"/>
      <c r="H14" s="32"/>
      <c r="I14" s="32"/>
      <c r="J14" s="38"/>
      <c r="K14" s="110">
        <f>SUM(ExpenseData35[[#This Row],[Regular Hours Worked ON Project]:[Hours worked OFF Project]])</f>
        <v>0</v>
      </c>
      <c r="L14" s="109">
        <f t="shared" si="0"/>
        <v>0</v>
      </c>
      <c r="M14" s="34">
        <f>ExpenseData35[[#This Row],[Total Request Amount 
(Autofill)]]</f>
        <v>0</v>
      </c>
      <c r="N14" s="66"/>
      <c r="O14" s="66"/>
      <c r="P14" s="66"/>
      <c r="Q14" s="66"/>
      <c r="R14" s="66"/>
      <c r="S14" s="66"/>
      <c r="T14" s="66"/>
      <c r="U14" s="66"/>
      <c r="V14" s="66"/>
      <c r="W14" s="66"/>
      <c r="X14" s="66"/>
      <c r="Y14" s="66"/>
      <c r="Z14" s="66"/>
      <c r="AA14" s="66"/>
      <c r="AB14" s="66"/>
      <c r="AC14" s="66"/>
      <c r="AD14" s="66"/>
      <c r="AE14" s="66"/>
      <c r="AF14" s="66"/>
      <c r="AG14" s="66"/>
      <c r="AH14" s="66"/>
      <c r="AI14" s="66"/>
      <c r="AJ14" s="66"/>
      <c r="AK14" s="116">
        <f>SUM(ExpenseData35[[#This Row],[DC1]:[Additional Clarification
(Required for DC17, "Other") ]])-ExpenseData35[[#This Row],[Total Request Amount 
(Autofill)]]</f>
        <v>0</v>
      </c>
      <c r="AL14" s="39"/>
      <c r="AM14" s="40"/>
    </row>
    <row r="15" spans="2:40" x14ac:dyDescent="0.25">
      <c r="B15" s="27">
        <v>9</v>
      </c>
      <c r="C15" s="34"/>
      <c r="D15" s="118"/>
      <c r="E15" s="29"/>
      <c r="F15" s="30"/>
      <c r="G15" s="31"/>
      <c r="H15" s="32"/>
      <c r="I15" s="32"/>
      <c r="J15" s="38"/>
      <c r="K15" s="110">
        <f>SUM(ExpenseData35[[#This Row],[Regular Hours Worked ON Project]:[Hours worked OFF Project]])</f>
        <v>0</v>
      </c>
      <c r="L15" s="109">
        <f t="shared" si="0"/>
        <v>0</v>
      </c>
      <c r="M15" s="34">
        <f>ExpenseData35[[#This Row],[Total Request Amount 
(Autofill)]]</f>
        <v>0</v>
      </c>
      <c r="N15" s="66"/>
      <c r="O15" s="66"/>
      <c r="P15" s="66"/>
      <c r="Q15" s="66"/>
      <c r="R15" s="66"/>
      <c r="S15" s="66"/>
      <c r="T15" s="66"/>
      <c r="U15" s="66"/>
      <c r="V15" s="66"/>
      <c r="W15" s="66"/>
      <c r="X15" s="66"/>
      <c r="Y15" s="66"/>
      <c r="Z15" s="66"/>
      <c r="AA15" s="66"/>
      <c r="AB15" s="66"/>
      <c r="AC15" s="66"/>
      <c r="AD15" s="66"/>
      <c r="AE15" s="66"/>
      <c r="AF15" s="66"/>
      <c r="AG15" s="66"/>
      <c r="AH15" s="66"/>
      <c r="AI15" s="66"/>
      <c r="AJ15" s="66"/>
      <c r="AK15" s="116">
        <f>SUM(ExpenseData35[[#This Row],[DC1]:[Additional Clarification
(Required for DC17, "Other") ]])-ExpenseData35[[#This Row],[Total Request Amount 
(Autofill)]]</f>
        <v>0</v>
      </c>
      <c r="AL15" s="39"/>
      <c r="AM15" s="40"/>
    </row>
    <row r="16" spans="2:40" x14ac:dyDescent="0.25">
      <c r="B16" s="37">
        <v>10</v>
      </c>
      <c r="C16" s="34"/>
      <c r="D16" s="118"/>
      <c r="E16" s="29"/>
      <c r="F16" s="30"/>
      <c r="G16" s="31"/>
      <c r="H16" s="32"/>
      <c r="I16" s="32"/>
      <c r="J16" s="38"/>
      <c r="K16" s="110">
        <f>SUM(ExpenseData35[[#This Row],[Regular Hours Worked ON Project]:[Hours worked OFF Project]])</f>
        <v>0</v>
      </c>
      <c r="L16" s="109">
        <f t="shared" si="0"/>
        <v>0</v>
      </c>
      <c r="M16" s="34">
        <f>ExpenseData35[[#This Row],[Total Request Amount 
(Autofill)]]</f>
        <v>0</v>
      </c>
      <c r="N16" s="66"/>
      <c r="O16" s="66"/>
      <c r="P16" s="66"/>
      <c r="Q16" s="66"/>
      <c r="R16" s="66"/>
      <c r="S16" s="66"/>
      <c r="T16" s="66"/>
      <c r="U16" s="66"/>
      <c r="V16" s="66"/>
      <c r="W16" s="66"/>
      <c r="X16" s="66"/>
      <c r="Y16" s="66"/>
      <c r="Z16" s="66"/>
      <c r="AA16" s="66"/>
      <c r="AB16" s="66"/>
      <c r="AC16" s="66"/>
      <c r="AD16" s="66"/>
      <c r="AE16" s="66"/>
      <c r="AF16" s="66"/>
      <c r="AG16" s="66"/>
      <c r="AH16" s="66"/>
      <c r="AI16" s="66"/>
      <c r="AJ16" s="66"/>
      <c r="AK16" s="116">
        <f>SUM(ExpenseData35[[#This Row],[DC1]:[Additional Clarification
(Required for DC17, "Other") ]])-ExpenseData35[[#This Row],[Total Request Amount 
(Autofill)]]</f>
        <v>0</v>
      </c>
      <c r="AL16" s="39"/>
      <c r="AM16" s="40"/>
    </row>
    <row r="17" spans="2:39" x14ac:dyDescent="0.25">
      <c r="B17" s="27">
        <v>11</v>
      </c>
      <c r="C17" s="34"/>
      <c r="D17" s="118"/>
      <c r="E17" s="29"/>
      <c r="F17" s="30"/>
      <c r="G17" s="31"/>
      <c r="H17" s="32"/>
      <c r="I17" s="32"/>
      <c r="J17" s="38"/>
      <c r="K17" s="110">
        <f>SUM(ExpenseData35[[#This Row],[Regular Hours Worked ON Project]:[Hours worked OFF Project]])</f>
        <v>0</v>
      </c>
      <c r="L17" s="109">
        <f t="shared" si="0"/>
        <v>0</v>
      </c>
      <c r="M17" s="34">
        <f>ExpenseData35[[#This Row],[Total Request Amount 
(Autofill)]]</f>
        <v>0</v>
      </c>
      <c r="N17" s="66"/>
      <c r="O17" s="66"/>
      <c r="P17" s="66"/>
      <c r="Q17" s="66"/>
      <c r="R17" s="66"/>
      <c r="S17" s="66"/>
      <c r="T17" s="66"/>
      <c r="U17" s="66"/>
      <c r="V17" s="66"/>
      <c r="W17" s="66"/>
      <c r="X17" s="66"/>
      <c r="Y17" s="66"/>
      <c r="Z17" s="66"/>
      <c r="AA17" s="66"/>
      <c r="AB17" s="66"/>
      <c r="AC17" s="66"/>
      <c r="AD17" s="66"/>
      <c r="AE17" s="66"/>
      <c r="AF17" s="66"/>
      <c r="AG17" s="66"/>
      <c r="AH17" s="66"/>
      <c r="AI17" s="66"/>
      <c r="AJ17" s="66"/>
      <c r="AK17" s="116">
        <f>SUM(ExpenseData35[[#This Row],[DC1]:[Additional Clarification
(Required for DC17, "Other") ]])-ExpenseData35[[#This Row],[Total Request Amount 
(Autofill)]]</f>
        <v>0</v>
      </c>
      <c r="AL17" s="39"/>
      <c r="AM17" s="40"/>
    </row>
    <row r="18" spans="2:39" x14ac:dyDescent="0.25">
      <c r="B18" s="37">
        <v>12</v>
      </c>
      <c r="C18" s="34"/>
      <c r="D18" s="118"/>
      <c r="E18" s="29"/>
      <c r="F18" s="30"/>
      <c r="G18" s="31"/>
      <c r="H18" s="32"/>
      <c r="I18" s="32"/>
      <c r="J18" s="38"/>
      <c r="K18" s="110">
        <f>SUM(ExpenseData35[[#This Row],[Regular Hours Worked ON Project]:[Hours worked OFF Project]])</f>
        <v>0</v>
      </c>
      <c r="L18" s="109">
        <f t="shared" si="0"/>
        <v>0</v>
      </c>
      <c r="M18" s="34">
        <f>ExpenseData35[[#This Row],[Total Request Amount 
(Autofill)]]</f>
        <v>0</v>
      </c>
      <c r="N18" s="66"/>
      <c r="O18" s="66"/>
      <c r="P18" s="66"/>
      <c r="Q18" s="66"/>
      <c r="R18" s="66"/>
      <c r="S18" s="66"/>
      <c r="T18" s="66"/>
      <c r="U18" s="66"/>
      <c r="V18" s="66"/>
      <c r="W18" s="66"/>
      <c r="X18" s="66"/>
      <c r="Y18" s="66"/>
      <c r="Z18" s="66"/>
      <c r="AA18" s="66"/>
      <c r="AB18" s="66"/>
      <c r="AC18" s="66"/>
      <c r="AD18" s="66"/>
      <c r="AE18" s="66"/>
      <c r="AF18" s="66"/>
      <c r="AG18" s="66"/>
      <c r="AH18" s="66"/>
      <c r="AI18" s="66"/>
      <c r="AJ18" s="66"/>
      <c r="AK18" s="116">
        <f>SUM(ExpenseData35[[#This Row],[DC1]:[Additional Clarification
(Required for DC17, "Other") ]])-ExpenseData35[[#This Row],[Total Request Amount 
(Autofill)]]</f>
        <v>0</v>
      </c>
      <c r="AL18" s="39"/>
      <c r="AM18" s="40"/>
    </row>
    <row r="19" spans="2:39" x14ac:dyDescent="0.25">
      <c r="B19" s="27">
        <v>13</v>
      </c>
      <c r="C19" s="34"/>
      <c r="D19" s="118"/>
      <c r="E19" s="29"/>
      <c r="F19" s="30"/>
      <c r="G19" s="31"/>
      <c r="H19" s="32"/>
      <c r="I19" s="32"/>
      <c r="J19" s="38"/>
      <c r="K19" s="110">
        <f>SUM(ExpenseData35[[#This Row],[Regular Hours Worked ON Project]:[Hours worked OFF Project]])</f>
        <v>0</v>
      </c>
      <c r="L19" s="109">
        <f t="shared" si="0"/>
        <v>0</v>
      </c>
      <c r="M19" s="34">
        <f>ExpenseData35[[#This Row],[Total Request Amount 
(Autofill)]]</f>
        <v>0</v>
      </c>
      <c r="N19" s="66"/>
      <c r="O19" s="66"/>
      <c r="P19" s="66"/>
      <c r="Q19" s="66"/>
      <c r="R19" s="66"/>
      <c r="S19" s="66"/>
      <c r="T19" s="66"/>
      <c r="U19" s="66"/>
      <c r="V19" s="66"/>
      <c r="W19" s="66"/>
      <c r="X19" s="66"/>
      <c r="Y19" s="66"/>
      <c r="Z19" s="66"/>
      <c r="AA19" s="66"/>
      <c r="AB19" s="66"/>
      <c r="AC19" s="66"/>
      <c r="AD19" s="66"/>
      <c r="AE19" s="66"/>
      <c r="AF19" s="66"/>
      <c r="AG19" s="66"/>
      <c r="AH19" s="66"/>
      <c r="AI19" s="66"/>
      <c r="AJ19" s="66"/>
      <c r="AK19" s="116">
        <f>SUM(ExpenseData35[[#This Row],[DC1]:[Additional Clarification
(Required for DC17, "Other") ]])-ExpenseData35[[#This Row],[Total Request Amount 
(Autofill)]]</f>
        <v>0</v>
      </c>
      <c r="AL19" s="39"/>
      <c r="AM19" s="40"/>
    </row>
    <row r="20" spans="2:39" x14ac:dyDescent="0.25">
      <c r="B20" s="37">
        <v>14</v>
      </c>
      <c r="C20" s="34"/>
      <c r="D20" s="118"/>
      <c r="E20" s="29"/>
      <c r="F20" s="30"/>
      <c r="G20" s="31"/>
      <c r="H20" s="32"/>
      <c r="I20" s="32"/>
      <c r="J20" s="38"/>
      <c r="K20" s="110">
        <f>SUM(ExpenseData35[[#This Row],[Regular Hours Worked ON Project]:[Hours worked OFF Project]])</f>
        <v>0</v>
      </c>
      <c r="L20" s="109">
        <f t="shared" si="0"/>
        <v>0</v>
      </c>
      <c r="M20" s="34">
        <f>ExpenseData35[[#This Row],[Total Request Amount 
(Autofill)]]</f>
        <v>0</v>
      </c>
      <c r="N20" s="66"/>
      <c r="O20" s="66"/>
      <c r="P20" s="66"/>
      <c r="Q20" s="66"/>
      <c r="R20" s="66"/>
      <c r="S20" s="66"/>
      <c r="T20" s="66"/>
      <c r="U20" s="66"/>
      <c r="V20" s="66"/>
      <c r="W20" s="66"/>
      <c r="X20" s="66"/>
      <c r="Y20" s="66"/>
      <c r="Z20" s="66"/>
      <c r="AA20" s="66"/>
      <c r="AB20" s="66"/>
      <c r="AC20" s="66"/>
      <c r="AD20" s="66"/>
      <c r="AE20" s="66"/>
      <c r="AF20" s="66"/>
      <c r="AG20" s="66"/>
      <c r="AH20" s="66"/>
      <c r="AI20" s="66"/>
      <c r="AJ20" s="66"/>
      <c r="AK20" s="116">
        <f>SUM(ExpenseData35[[#This Row],[DC1]:[Additional Clarification
(Required for DC17, "Other") ]])-ExpenseData35[[#This Row],[Total Request Amount 
(Autofill)]]</f>
        <v>0</v>
      </c>
      <c r="AL20" s="39"/>
      <c r="AM20" s="40"/>
    </row>
    <row r="21" spans="2:39" x14ac:dyDescent="0.25">
      <c r="B21" s="27">
        <v>15</v>
      </c>
      <c r="C21" s="34"/>
      <c r="D21" s="118"/>
      <c r="E21" s="29"/>
      <c r="F21" s="30"/>
      <c r="G21" s="31"/>
      <c r="H21" s="32"/>
      <c r="I21" s="32"/>
      <c r="J21" s="38"/>
      <c r="K21" s="110">
        <f>SUM(ExpenseData35[[#This Row],[Regular Hours Worked ON Project]:[Hours worked OFF Project]])</f>
        <v>0</v>
      </c>
      <c r="L21" s="109">
        <f t="shared" si="0"/>
        <v>0</v>
      </c>
      <c r="M21" s="34">
        <f>ExpenseData35[[#This Row],[Total Request Amount 
(Autofill)]]</f>
        <v>0</v>
      </c>
      <c r="N21" s="66"/>
      <c r="O21" s="66"/>
      <c r="P21" s="66"/>
      <c r="Q21" s="66"/>
      <c r="R21" s="66"/>
      <c r="S21" s="66"/>
      <c r="T21" s="66"/>
      <c r="U21" s="66"/>
      <c r="V21" s="66"/>
      <c r="W21" s="66"/>
      <c r="X21" s="66"/>
      <c r="Y21" s="66"/>
      <c r="Z21" s="66"/>
      <c r="AA21" s="66"/>
      <c r="AB21" s="66"/>
      <c r="AC21" s="66"/>
      <c r="AD21" s="66"/>
      <c r="AE21" s="66"/>
      <c r="AF21" s="66"/>
      <c r="AG21" s="66"/>
      <c r="AH21" s="66"/>
      <c r="AI21" s="66"/>
      <c r="AJ21" s="66"/>
      <c r="AK21" s="116">
        <f>SUM(ExpenseData35[[#This Row],[DC1]:[Additional Clarification
(Required for DC17, "Other") ]])-ExpenseData35[[#This Row],[Total Request Amount 
(Autofill)]]</f>
        <v>0</v>
      </c>
      <c r="AL21" s="39"/>
      <c r="AM21" s="40"/>
    </row>
    <row r="22" spans="2:39" x14ac:dyDescent="0.25">
      <c r="B22" s="37">
        <v>16</v>
      </c>
      <c r="C22" s="34"/>
      <c r="D22" s="118"/>
      <c r="E22" s="29"/>
      <c r="F22" s="30"/>
      <c r="G22" s="31"/>
      <c r="H22" s="32"/>
      <c r="I22" s="32"/>
      <c r="J22" s="38"/>
      <c r="K22" s="110">
        <f>SUM(ExpenseData35[[#This Row],[Regular Hours Worked ON Project]:[Hours worked OFF Project]])</f>
        <v>0</v>
      </c>
      <c r="L22" s="109">
        <f t="shared" si="0"/>
        <v>0</v>
      </c>
      <c r="M22" s="34">
        <f>ExpenseData35[[#This Row],[Total Request Amount 
(Autofill)]]</f>
        <v>0</v>
      </c>
      <c r="N22" s="66"/>
      <c r="O22" s="66"/>
      <c r="P22" s="66"/>
      <c r="Q22" s="66"/>
      <c r="R22" s="66"/>
      <c r="S22" s="66"/>
      <c r="T22" s="66"/>
      <c r="U22" s="66"/>
      <c r="V22" s="66"/>
      <c r="W22" s="66"/>
      <c r="X22" s="66"/>
      <c r="Y22" s="66"/>
      <c r="Z22" s="66"/>
      <c r="AA22" s="66"/>
      <c r="AB22" s="66"/>
      <c r="AC22" s="66"/>
      <c r="AD22" s="66"/>
      <c r="AE22" s="66"/>
      <c r="AF22" s="66"/>
      <c r="AG22" s="66"/>
      <c r="AH22" s="66"/>
      <c r="AI22" s="66"/>
      <c r="AJ22" s="66"/>
      <c r="AK22" s="116">
        <f>SUM(ExpenseData35[[#This Row],[DC1]:[Additional Clarification
(Required for DC17, "Other") ]])-ExpenseData35[[#This Row],[Total Request Amount 
(Autofill)]]</f>
        <v>0</v>
      </c>
      <c r="AL22" s="39"/>
      <c r="AM22" s="40"/>
    </row>
    <row r="23" spans="2:39" x14ac:dyDescent="0.25">
      <c r="B23" s="27">
        <v>17</v>
      </c>
      <c r="C23" s="34"/>
      <c r="D23" s="118"/>
      <c r="E23" s="29"/>
      <c r="F23" s="30"/>
      <c r="G23" s="31"/>
      <c r="H23" s="32"/>
      <c r="I23" s="32"/>
      <c r="J23" s="38"/>
      <c r="K23" s="110">
        <f>SUM(ExpenseData35[[#This Row],[Regular Hours Worked ON Project]:[Hours worked OFF Project]])</f>
        <v>0</v>
      </c>
      <c r="L23" s="109">
        <f t="shared" si="0"/>
        <v>0</v>
      </c>
      <c r="M23" s="34">
        <f>ExpenseData35[[#This Row],[Total Request Amount 
(Autofill)]]</f>
        <v>0</v>
      </c>
      <c r="N23" s="66"/>
      <c r="O23" s="66"/>
      <c r="P23" s="66"/>
      <c r="Q23" s="66"/>
      <c r="R23" s="66"/>
      <c r="S23" s="66"/>
      <c r="T23" s="66"/>
      <c r="U23" s="66"/>
      <c r="V23" s="66"/>
      <c r="W23" s="66"/>
      <c r="X23" s="66"/>
      <c r="Y23" s="66"/>
      <c r="Z23" s="66"/>
      <c r="AA23" s="66"/>
      <c r="AB23" s="66"/>
      <c r="AC23" s="66"/>
      <c r="AD23" s="66"/>
      <c r="AE23" s="66"/>
      <c r="AF23" s="66"/>
      <c r="AG23" s="66"/>
      <c r="AH23" s="66"/>
      <c r="AI23" s="66"/>
      <c r="AJ23" s="66"/>
      <c r="AK23" s="116">
        <f>SUM(ExpenseData35[[#This Row],[DC1]:[Additional Clarification
(Required for DC17, "Other") ]])-ExpenseData35[[#This Row],[Total Request Amount 
(Autofill)]]</f>
        <v>0</v>
      </c>
      <c r="AL23" s="39"/>
      <c r="AM23" s="40"/>
    </row>
    <row r="24" spans="2:39" x14ac:dyDescent="0.25">
      <c r="B24" s="37">
        <v>18</v>
      </c>
      <c r="C24" s="34"/>
      <c r="D24" s="118"/>
      <c r="E24" s="29"/>
      <c r="F24" s="30"/>
      <c r="G24" s="31"/>
      <c r="H24" s="32"/>
      <c r="I24" s="32"/>
      <c r="J24" s="38"/>
      <c r="K24" s="110">
        <f>SUM(ExpenseData35[[#This Row],[Regular Hours Worked ON Project]:[Hours worked OFF Project]])</f>
        <v>0</v>
      </c>
      <c r="L24" s="109">
        <f t="shared" si="0"/>
        <v>0</v>
      </c>
      <c r="M24" s="34">
        <f>ExpenseData35[[#This Row],[Total Request Amount 
(Autofill)]]</f>
        <v>0</v>
      </c>
      <c r="N24" s="66"/>
      <c r="O24" s="66"/>
      <c r="P24" s="66"/>
      <c r="Q24" s="66"/>
      <c r="R24" s="66"/>
      <c r="S24" s="66"/>
      <c r="T24" s="66"/>
      <c r="U24" s="66"/>
      <c r="V24" s="66"/>
      <c r="W24" s="66"/>
      <c r="X24" s="66"/>
      <c r="Y24" s="66"/>
      <c r="Z24" s="66"/>
      <c r="AA24" s="66"/>
      <c r="AB24" s="66"/>
      <c r="AC24" s="66"/>
      <c r="AD24" s="66"/>
      <c r="AE24" s="66"/>
      <c r="AF24" s="66"/>
      <c r="AG24" s="66"/>
      <c r="AH24" s="66"/>
      <c r="AI24" s="66"/>
      <c r="AJ24" s="66"/>
      <c r="AK24" s="116">
        <f>SUM(ExpenseData35[[#This Row],[DC1]:[Additional Clarification
(Required for DC17, "Other") ]])-ExpenseData35[[#This Row],[Total Request Amount 
(Autofill)]]</f>
        <v>0</v>
      </c>
      <c r="AL24" s="39"/>
      <c r="AM24" s="40"/>
    </row>
    <row r="25" spans="2:39" x14ac:dyDescent="0.25">
      <c r="B25" s="27">
        <v>19</v>
      </c>
      <c r="C25" s="34"/>
      <c r="D25" s="118"/>
      <c r="E25" s="29"/>
      <c r="F25" s="30"/>
      <c r="G25" s="31"/>
      <c r="H25" s="32"/>
      <c r="I25" s="32"/>
      <c r="J25" s="38"/>
      <c r="K25" s="110">
        <f>SUM(ExpenseData35[[#This Row],[Regular Hours Worked ON Project]:[Hours worked OFF Project]])</f>
        <v>0</v>
      </c>
      <c r="L25" s="109">
        <f t="shared" si="0"/>
        <v>0</v>
      </c>
      <c r="M25" s="34">
        <f>ExpenseData35[[#This Row],[Total Request Amount 
(Autofill)]]</f>
        <v>0</v>
      </c>
      <c r="N25" s="66"/>
      <c r="O25" s="66"/>
      <c r="P25" s="66"/>
      <c r="Q25" s="66"/>
      <c r="R25" s="66"/>
      <c r="S25" s="66"/>
      <c r="T25" s="66"/>
      <c r="U25" s="66"/>
      <c r="V25" s="66"/>
      <c r="W25" s="66"/>
      <c r="X25" s="66"/>
      <c r="Y25" s="66"/>
      <c r="Z25" s="66"/>
      <c r="AA25" s="66"/>
      <c r="AB25" s="66"/>
      <c r="AC25" s="66"/>
      <c r="AD25" s="66"/>
      <c r="AE25" s="66"/>
      <c r="AF25" s="66"/>
      <c r="AG25" s="66"/>
      <c r="AH25" s="66"/>
      <c r="AI25" s="66"/>
      <c r="AJ25" s="66"/>
      <c r="AK25" s="116">
        <f>SUM(ExpenseData35[[#This Row],[DC1]:[Additional Clarification
(Required for DC17, "Other") ]])-ExpenseData35[[#This Row],[Total Request Amount 
(Autofill)]]</f>
        <v>0</v>
      </c>
      <c r="AL25" s="39"/>
      <c r="AM25" s="40"/>
    </row>
    <row r="26" spans="2:39" x14ac:dyDescent="0.25">
      <c r="B26" s="37">
        <v>20</v>
      </c>
      <c r="C26" s="34"/>
      <c r="D26" s="118"/>
      <c r="E26" s="29"/>
      <c r="F26" s="30"/>
      <c r="G26" s="31"/>
      <c r="H26" s="32"/>
      <c r="I26" s="32"/>
      <c r="J26" s="38"/>
      <c r="K26" s="110">
        <f>SUM(ExpenseData35[[#This Row],[Regular Hours Worked ON Project]:[Hours worked OFF Project]])</f>
        <v>0</v>
      </c>
      <c r="L26" s="109">
        <f t="shared" si="0"/>
        <v>0</v>
      </c>
      <c r="M26" s="34">
        <f>ExpenseData35[[#This Row],[Total Request Amount 
(Autofill)]]</f>
        <v>0</v>
      </c>
      <c r="N26" s="66"/>
      <c r="O26" s="66"/>
      <c r="P26" s="66"/>
      <c r="Q26" s="66"/>
      <c r="R26" s="66"/>
      <c r="S26" s="66"/>
      <c r="T26" s="66"/>
      <c r="U26" s="66"/>
      <c r="V26" s="66"/>
      <c r="W26" s="66"/>
      <c r="X26" s="66"/>
      <c r="Y26" s="66"/>
      <c r="Z26" s="66"/>
      <c r="AA26" s="66"/>
      <c r="AB26" s="66"/>
      <c r="AC26" s="66"/>
      <c r="AD26" s="66"/>
      <c r="AE26" s="66"/>
      <c r="AF26" s="66"/>
      <c r="AG26" s="66"/>
      <c r="AH26" s="66"/>
      <c r="AI26" s="66"/>
      <c r="AJ26" s="66"/>
      <c r="AK26" s="116">
        <f>SUM(ExpenseData35[[#This Row],[DC1]:[Additional Clarification
(Required for DC17, "Other") ]])-ExpenseData35[[#This Row],[Total Request Amount 
(Autofill)]]</f>
        <v>0</v>
      </c>
      <c r="AL26" s="39"/>
      <c r="AM26" s="40"/>
    </row>
    <row r="27" spans="2:39" x14ac:dyDescent="0.25">
      <c r="B27" s="27">
        <v>21</v>
      </c>
      <c r="C27" s="34"/>
      <c r="D27" s="118"/>
      <c r="E27" s="29"/>
      <c r="F27" s="30"/>
      <c r="G27" s="31"/>
      <c r="H27" s="32"/>
      <c r="I27" s="32"/>
      <c r="J27" s="38"/>
      <c r="K27" s="110">
        <f>SUM(ExpenseData35[[#This Row],[Regular Hours Worked ON Project]:[Hours worked OFF Project]])</f>
        <v>0</v>
      </c>
      <c r="L27" s="109">
        <f t="shared" si="0"/>
        <v>0</v>
      </c>
      <c r="M27" s="34">
        <f>ExpenseData35[[#This Row],[Total Request Amount 
(Autofill)]]</f>
        <v>0</v>
      </c>
      <c r="N27" s="66"/>
      <c r="O27" s="66"/>
      <c r="P27" s="66"/>
      <c r="Q27" s="66"/>
      <c r="R27" s="66"/>
      <c r="S27" s="66"/>
      <c r="T27" s="66"/>
      <c r="U27" s="66"/>
      <c r="V27" s="66"/>
      <c r="W27" s="66"/>
      <c r="X27" s="66"/>
      <c r="Y27" s="66"/>
      <c r="Z27" s="66"/>
      <c r="AA27" s="66"/>
      <c r="AB27" s="66"/>
      <c r="AC27" s="66"/>
      <c r="AD27" s="66"/>
      <c r="AE27" s="66"/>
      <c r="AF27" s="66"/>
      <c r="AG27" s="66"/>
      <c r="AH27" s="66"/>
      <c r="AI27" s="66"/>
      <c r="AJ27" s="66"/>
      <c r="AK27" s="116">
        <f>SUM(ExpenseData35[[#This Row],[DC1]:[Additional Clarification
(Required for DC17, "Other") ]])-ExpenseData35[[#This Row],[Total Request Amount 
(Autofill)]]</f>
        <v>0</v>
      </c>
      <c r="AL27" s="39"/>
      <c r="AM27" s="40"/>
    </row>
    <row r="28" spans="2:39" x14ac:dyDescent="0.25">
      <c r="B28" s="37">
        <v>22</v>
      </c>
      <c r="C28" s="34"/>
      <c r="D28" s="118"/>
      <c r="E28" s="29"/>
      <c r="F28" s="30"/>
      <c r="G28" s="31"/>
      <c r="H28" s="32"/>
      <c r="I28" s="32"/>
      <c r="J28" s="38"/>
      <c r="K28" s="110">
        <f>SUM(ExpenseData35[[#This Row],[Regular Hours Worked ON Project]:[Hours worked OFF Project]])</f>
        <v>0</v>
      </c>
      <c r="L28" s="109">
        <f t="shared" si="0"/>
        <v>0</v>
      </c>
      <c r="M28" s="34">
        <f>ExpenseData35[[#This Row],[Total Request Amount 
(Autofill)]]</f>
        <v>0</v>
      </c>
      <c r="N28" s="66"/>
      <c r="O28" s="66"/>
      <c r="P28" s="66"/>
      <c r="Q28" s="66"/>
      <c r="R28" s="66"/>
      <c r="S28" s="66"/>
      <c r="T28" s="66"/>
      <c r="U28" s="66"/>
      <c r="V28" s="66"/>
      <c r="W28" s="66"/>
      <c r="X28" s="66"/>
      <c r="Y28" s="66"/>
      <c r="Z28" s="66"/>
      <c r="AA28" s="66"/>
      <c r="AB28" s="66"/>
      <c r="AC28" s="66"/>
      <c r="AD28" s="66"/>
      <c r="AE28" s="66"/>
      <c r="AF28" s="66"/>
      <c r="AG28" s="66"/>
      <c r="AH28" s="66"/>
      <c r="AI28" s="66"/>
      <c r="AJ28" s="66"/>
      <c r="AK28" s="116">
        <f>SUM(ExpenseData35[[#This Row],[DC1]:[Additional Clarification
(Required for DC17, "Other") ]])-ExpenseData35[[#This Row],[Total Request Amount 
(Autofill)]]</f>
        <v>0</v>
      </c>
      <c r="AL28" s="39"/>
      <c r="AM28" s="40"/>
    </row>
    <row r="29" spans="2:39" x14ac:dyDescent="0.25">
      <c r="B29" s="27">
        <v>23</v>
      </c>
      <c r="C29" s="34"/>
      <c r="D29" s="118"/>
      <c r="E29" s="29"/>
      <c r="F29" s="30"/>
      <c r="G29" s="31"/>
      <c r="H29" s="32"/>
      <c r="I29" s="32"/>
      <c r="J29" s="38"/>
      <c r="K29" s="110">
        <f>SUM(ExpenseData35[[#This Row],[Regular Hours Worked ON Project]:[Hours worked OFF Project]])</f>
        <v>0</v>
      </c>
      <c r="L29" s="109">
        <f t="shared" si="0"/>
        <v>0</v>
      </c>
      <c r="M29" s="34">
        <f>ExpenseData35[[#This Row],[Total Request Amount 
(Autofill)]]</f>
        <v>0</v>
      </c>
      <c r="N29" s="66"/>
      <c r="O29" s="66"/>
      <c r="P29" s="66"/>
      <c r="Q29" s="66"/>
      <c r="R29" s="66"/>
      <c r="S29" s="66"/>
      <c r="T29" s="66"/>
      <c r="U29" s="66"/>
      <c r="V29" s="66"/>
      <c r="W29" s="66"/>
      <c r="X29" s="66"/>
      <c r="Y29" s="66"/>
      <c r="Z29" s="66"/>
      <c r="AA29" s="66"/>
      <c r="AB29" s="66"/>
      <c r="AC29" s="66"/>
      <c r="AD29" s="66"/>
      <c r="AE29" s="66"/>
      <c r="AF29" s="66"/>
      <c r="AG29" s="66"/>
      <c r="AH29" s="66"/>
      <c r="AI29" s="66"/>
      <c r="AJ29" s="66"/>
      <c r="AK29" s="116">
        <f>SUM(ExpenseData35[[#This Row],[DC1]:[Additional Clarification
(Required for DC17, "Other") ]])-ExpenseData35[[#This Row],[Total Request Amount 
(Autofill)]]</f>
        <v>0</v>
      </c>
      <c r="AL29" s="39"/>
      <c r="AM29" s="40"/>
    </row>
    <row r="30" spans="2:39" x14ac:dyDescent="0.25">
      <c r="B30" s="37">
        <v>24</v>
      </c>
      <c r="C30" s="34"/>
      <c r="D30" s="118"/>
      <c r="E30" s="29"/>
      <c r="F30" s="30"/>
      <c r="G30" s="31"/>
      <c r="H30" s="32"/>
      <c r="I30" s="32"/>
      <c r="J30" s="38"/>
      <c r="K30" s="110">
        <f>SUM(ExpenseData35[[#This Row],[Regular Hours Worked ON Project]:[Hours worked OFF Project]])</f>
        <v>0</v>
      </c>
      <c r="L30" s="109">
        <f t="shared" si="0"/>
        <v>0</v>
      </c>
      <c r="M30" s="34">
        <f>ExpenseData35[[#This Row],[Total Request Amount 
(Autofill)]]</f>
        <v>0</v>
      </c>
      <c r="N30" s="66"/>
      <c r="O30" s="66"/>
      <c r="P30" s="66"/>
      <c r="Q30" s="66"/>
      <c r="R30" s="66"/>
      <c r="S30" s="66"/>
      <c r="T30" s="66"/>
      <c r="U30" s="66"/>
      <c r="V30" s="66"/>
      <c r="W30" s="66"/>
      <c r="X30" s="66"/>
      <c r="Y30" s="66"/>
      <c r="Z30" s="66"/>
      <c r="AA30" s="66"/>
      <c r="AB30" s="66"/>
      <c r="AC30" s="66"/>
      <c r="AD30" s="66"/>
      <c r="AE30" s="66"/>
      <c r="AF30" s="66"/>
      <c r="AG30" s="66"/>
      <c r="AH30" s="66"/>
      <c r="AI30" s="66"/>
      <c r="AJ30" s="66"/>
      <c r="AK30" s="116">
        <f>SUM(ExpenseData35[[#This Row],[DC1]:[Additional Clarification
(Required for DC17, "Other") ]])-ExpenseData35[[#This Row],[Total Request Amount 
(Autofill)]]</f>
        <v>0</v>
      </c>
      <c r="AL30" s="39"/>
      <c r="AM30" s="40"/>
    </row>
    <row r="31" spans="2:39" x14ac:dyDescent="0.25">
      <c r="B31" s="27">
        <v>25</v>
      </c>
      <c r="C31" s="34"/>
      <c r="D31" s="118"/>
      <c r="E31" s="29"/>
      <c r="F31" s="30"/>
      <c r="G31" s="31"/>
      <c r="H31" s="32"/>
      <c r="I31" s="32"/>
      <c r="J31" s="38"/>
      <c r="K31" s="110">
        <f>SUM(ExpenseData35[[#This Row],[Regular Hours Worked ON Project]:[Hours worked OFF Project]])</f>
        <v>0</v>
      </c>
      <c r="L31" s="109">
        <f t="shared" si="0"/>
        <v>0</v>
      </c>
      <c r="M31" s="34">
        <f>ExpenseData35[[#This Row],[Total Request Amount 
(Autofill)]]</f>
        <v>0</v>
      </c>
      <c r="N31" s="66"/>
      <c r="O31" s="66"/>
      <c r="P31" s="66"/>
      <c r="Q31" s="66"/>
      <c r="R31" s="66"/>
      <c r="S31" s="66"/>
      <c r="T31" s="66"/>
      <c r="U31" s="66"/>
      <c r="V31" s="66"/>
      <c r="W31" s="66"/>
      <c r="X31" s="66"/>
      <c r="Y31" s="66"/>
      <c r="Z31" s="66"/>
      <c r="AA31" s="66"/>
      <c r="AB31" s="66"/>
      <c r="AC31" s="66"/>
      <c r="AD31" s="66"/>
      <c r="AE31" s="66"/>
      <c r="AF31" s="66"/>
      <c r="AG31" s="66"/>
      <c r="AH31" s="66"/>
      <c r="AI31" s="66"/>
      <c r="AJ31" s="66"/>
      <c r="AK31" s="116">
        <f>SUM(ExpenseData35[[#This Row],[DC1]:[Additional Clarification
(Required for DC17, "Other") ]])-ExpenseData35[[#This Row],[Total Request Amount 
(Autofill)]]</f>
        <v>0</v>
      </c>
      <c r="AL31" s="39"/>
      <c r="AM31" s="40"/>
    </row>
    <row r="32" spans="2:39" x14ac:dyDescent="0.25">
      <c r="B32" s="37">
        <v>26</v>
      </c>
      <c r="C32" s="34"/>
      <c r="D32" s="118"/>
      <c r="E32" s="29"/>
      <c r="F32" s="30"/>
      <c r="G32" s="31"/>
      <c r="H32" s="32"/>
      <c r="I32" s="32"/>
      <c r="J32" s="38"/>
      <c r="K32" s="110">
        <f>SUM(ExpenseData35[[#This Row],[Regular Hours Worked ON Project]:[Hours worked OFF Project]])</f>
        <v>0</v>
      </c>
      <c r="L32" s="109">
        <f t="shared" si="0"/>
        <v>0</v>
      </c>
      <c r="M32" s="34">
        <f>ExpenseData35[[#This Row],[Total Request Amount 
(Autofill)]]</f>
        <v>0</v>
      </c>
      <c r="N32" s="66"/>
      <c r="O32" s="66"/>
      <c r="P32" s="66"/>
      <c r="Q32" s="66"/>
      <c r="R32" s="66"/>
      <c r="S32" s="66"/>
      <c r="T32" s="66"/>
      <c r="U32" s="66"/>
      <c r="V32" s="66"/>
      <c r="W32" s="66"/>
      <c r="X32" s="66"/>
      <c r="Y32" s="66"/>
      <c r="Z32" s="66"/>
      <c r="AA32" s="66"/>
      <c r="AB32" s="66"/>
      <c r="AC32" s="66"/>
      <c r="AD32" s="66"/>
      <c r="AE32" s="66"/>
      <c r="AF32" s="66"/>
      <c r="AG32" s="66"/>
      <c r="AH32" s="66"/>
      <c r="AI32" s="66"/>
      <c r="AJ32" s="66"/>
      <c r="AK32" s="116">
        <f>SUM(ExpenseData35[[#This Row],[DC1]:[Additional Clarification
(Required for DC17, "Other") ]])-ExpenseData35[[#This Row],[Total Request Amount 
(Autofill)]]</f>
        <v>0</v>
      </c>
      <c r="AL32" s="39"/>
      <c r="AM32" s="40"/>
    </row>
    <row r="33" spans="2:39" x14ac:dyDescent="0.25">
      <c r="B33" s="27">
        <v>27</v>
      </c>
      <c r="C33" s="34"/>
      <c r="D33" s="118"/>
      <c r="E33" s="29"/>
      <c r="F33" s="30"/>
      <c r="G33" s="31"/>
      <c r="H33" s="32"/>
      <c r="I33" s="32"/>
      <c r="J33" s="38"/>
      <c r="K33" s="110">
        <f>SUM(ExpenseData35[[#This Row],[Regular Hours Worked ON Project]:[Hours worked OFF Project]])</f>
        <v>0</v>
      </c>
      <c r="L33" s="109">
        <f t="shared" si="0"/>
        <v>0</v>
      </c>
      <c r="M33" s="34">
        <f>ExpenseData35[[#This Row],[Total Request Amount 
(Autofill)]]</f>
        <v>0</v>
      </c>
      <c r="N33" s="66"/>
      <c r="O33" s="66"/>
      <c r="P33" s="66"/>
      <c r="Q33" s="66"/>
      <c r="R33" s="66"/>
      <c r="S33" s="66"/>
      <c r="T33" s="66"/>
      <c r="U33" s="66"/>
      <c r="V33" s="66"/>
      <c r="W33" s="66"/>
      <c r="X33" s="66"/>
      <c r="Y33" s="66"/>
      <c r="Z33" s="66"/>
      <c r="AA33" s="66"/>
      <c r="AB33" s="66"/>
      <c r="AC33" s="66"/>
      <c r="AD33" s="66"/>
      <c r="AE33" s="66"/>
      <c r="AF33" s="66"/>
      <c r="AG33" s="66"/>
      <c r="AH33" s="66"/>
      <c r="AI33" s="66"/>
      <c r="AJ33" s="66"/>
      <c r="AK33" s="116">
        <f>SUM(ExpenseData35[[#This Row],[DC1]:[Additional Clarification
(Required for DC17, "Other") ]])-ExpenseData35[[#This Row],[Total Request Amount 
(Autofill)]]</f>
        <v>0</v>
      </c>
      <c r="AL33" s="39"/>
      <c r="AM33" s="40"/>
    </row>
    <row r="34" spans="2:39" x14ac:dyDescent="0.25">
      <c r="B34" s="37">
        <v>28</v>
      </c>
      <c r="C34" s="34"/>
      <c r="D34" s="118"/>
      <c r="E34" s="29"/>
      <c r="F34" s="30"/>
      <c r="G34" s="31"/>
      <c r="H34" s="32"/>
      <c r="I34" s="32"/>
      <c r="J34" s="38"/>
      <c r="K34" s="110">
        <f>SUM(ExpenseData35[[#This Row],[Regular Hours Worked ON Project]:[Hours worked OFF Project]])</f>
        <v>0</v>
      </c>
      <c r="L34" s="109">
        <f t="shared" si="0"/>
        <v>0</v>
      </c>
      <c r="M34" s="34">
        <f>ExpenseData35[[#This Row],[Total Request Amount 
(Autofill)]]</f>
        <v>0</v>
      </c>
      <c r="N34" s="66"/>
      <c r="O34" s="66"/>
      <c r="P34" s="66"/>
      <c r="Q34" s="66"/>
      <c r="R34" s="66"/>
      <c r="S34" s="66"/>
      <c r="T34" s="66"/>
      <c r="U34" s="66"/>
      <c r="V34" s="66"/>
      <c r="W34" s="66"/>
      <c r="X34" s="66"/>
      <c r="Y34" s="66"/>
      <c r="Z34" s="66"/>
      <c r="AA34" s="66"/>
      <c r="AB34" s="66"/>
      <c r="AC34" s="66"/>
      <c r="AD34" s="66"/>
      <c r="AE34" s="66"/>
      <c r="AF34" s="66"/>
      <c r="AG34" s="66"/>
      <c r="AH34" s="66"/>
      <c r="AI34" s="66"/>
      <c r="AJ34" s="66"/>
      <c r="AK34" s="116">
        <f>SUM(ExpenseData35[[#This Row],[DC1]:[Additional Clarification
(Required for DC17, "Other") ]])-ExpenseData35[[#This Row],[Total Request Amount 
(Autofill)]]</f>
        <v>0</v>
      </c>
      <c r="AL34" s="39"/>
      <c r="AM34" s="40"/>
    </row>
    <row r="35" spans="2:39" x14ac:dyDescent="0.25">
      <c r="B35" s="27">
        <v>29</v>
      </c>
      <c r="C35" s="34"/>
      <c r="D35" s="118"/>
      <c r="E35" s="29"/>
      <c r="F35" s="30"/>
      <c r="G35" s="31"/>
      <c r="H35" s="32"/>
      <c r="I35" s="32"/>
      <c r="J35" s="38"/>
      <c r="K35" s="110">
        <f>SUM(ExpenseData35[[#This Row],[Regular Hours Worked ON Project]:[Hours worked OFF Project]])</f>
        <v>0</v>
      </c>
      <c r="L35" s="109">
        <f t="shared" si="0"/>
        <v>0</v>
      </c>
      <c r="M35" s="34">
        <f>ExpenseData35[[#This Row],[Total Request Amount 
(Autofill)]]</f>
        <v>0</v>
      </c>
      <c r="N35" s="66"/>
      <c r="O35" s="66"/>
      <c r="P35" s="66"/>
      <c r="Q35" s="66"/>
      <c r="R35" s="66"/>
      <c r="S35" s="66"/>
      <c r="T35" s="66"/>
      <c r="U35" s="66"/>
      <c r="V35" s="66"/>
      <c r="W35" s="66"/>
      <c r="X35" s="66"/>
      <c r="Y35" s="66"/>
      <c r="Z35" s="66"/>
      <c r="AA35" s="66"/>
      <c r="AB35" s="66"/>
      <c r="AC35" s="66"/>
      <c r="AD35" s="66"/>
      <c r="AE35" s="66"/>
      <c r="AF35" s="66"/>
      <c r="AG35" s="66"/>
      <c r="AH35" s="66"/>
      <c r="AI35" s="66"/>
      <c r="AJ35" s="66"/>
      <c r="AK35" s="116">
        <f>SUM(ExpenseData35[[#This Row],[DC1]:[Additional Clarification
(Required for DC17, "Other") ]])-ExpenseData35[[#This Row],[Total Request Amount 
(Autofill)]]</f>
        <v>0</v>
      </c>
      <c r="AL35" s="39"/>
      <c r="AM35" s="40"/>
    </row>
    <row r="36" spans="2:39" x14ac:dyDescent="0.25">
      <c r="B36" s="37">
        <v>30</v>
      </c>
      <c r="C36" s="34"/>
      <c r="D36" s="118"/>
      <c r="E36" s="29"/>
      <c r="F36" s="30"/>
      <c r="G36" s="31"/>
      <c r="H36" s="32"/>
      <c r="I36" s="32"/>
      <c r="J36" s="38"/>
      <c r="K36" s="110">
        <f>SUM(ExpenseData35[[#This Row],[Regular Hours Worked ON Project]:[Hours worked OFF Project]])</f>
        <v>0</v>
      </c>
      <c r="L36" s="109">
        <f t="shared" si="0"/>
        <v>0</v>
      </c>
      <c r="M36" s="34">
        <f>ExpenseData35[[#This Row],[Total Request Amount 
(Autofill)]]</f>
        <v>0</v>
      </c>
      <c r="N36" s="66"/>
      <c r="O36" s="66"/>
      <c r="P36" s="66"/>
      <c r="Q36" s="66"/>
      <c r="R36" s="66"/>
      <c r="S36" s="66"/>
      <c r="T36" s="66"/>
      <c r="U36" s="66"/>
      <c r="V36" s="66"/>
      <c r="W36" s="66"/>
      <c r="X36" s="66"/>
      <c r="Y36" s="66"/>
      <c r="Z36" s="66"/>
      <c r="AA36" s="66"/>
      <c r="AB36" s="66"/>
      <c r="AC36" s="66"/>
      <c r="AD36" s="66"/>
      <c r="AE36" s="66"/>
      <c r="AF36" s="66"/>
      <c r="AG36" s="66"/>
      <c r="AH36" s="66"/>
      <c r="AI36" s="66"/>
      <c r="AJ36" s="66"/>
      <c r="AK36" s="116">
        <f>SUM(ExpenseData35[[#This Row],[DC1]:[Additional Clarification
(Required for DC17, "Other") ]])-ExpenseData35[[#This Row],[Total Request Amount 
(Autofill)]]</f>
        <v>0</v>
      </c>
      <c r="AL36" s="39"/>
      <c r="AM36" s="40"/>
    </row>
    <row r="37" spans="2:39" x14ac:dyDescent="0.25">
      <c r="B37" s="27">
        <v>31</v>
      </c>
      <c r="C37" s="34"/>
      <c r="D37" s="118"/>
      <c r="E37" s="29"/>
      <c r="F37" s="30"/>
      <c r="G37" s="31"/>
      <c r="H37" s="32"/>
      <c r="I37" s="32"/>
      <c r="J37" s="38"/>
      <c r="K37" s="110">
        <f>SUM(ExpenseData35[[#This Row],[Regular Hours Worked ON Project]:[Hours worked OFF Project]])</f>
        <v>0</v>
      </c>
      <c r="L37" s="109">
        <f t="shared" si="0"/>
        <v>0</v>
      </c>
      <c r="M37" s="34">
        <f>ExpenseData35[[#This Row],[Total Request Amount 
(Autofill)]]</f>
        <v>0</v>
      </c>
      <c r="N37" s="66"/>
      <c r="O37" s="66"/>
      <c r="P37" s="66"/>
      <c r="Q37" s="66"/>
      <c r="R37" s="66"/>
      <c r="S37" s="66"/>
      <c r="T37" s="66"/>
      <c r="U37" s="66"/>
      <c r="V37" s="66"/>
      <c r="W37" s="66"/>
      <c r="X37" s="66"/>
      <c r="Y37" s="66"/>
      <c r="Z37" s="66"/>
      <c r="AA37" s="66"/>
      <c r="AB37" s="66"/>
      <c r="AC37" s="66"/>
      <c r="AD37" s="66"/>
      <c r="AE37" s="66"/>
      <c r="AF37" s="66"/>
      <c r="AG37" s="66"/>
      <c r="AH37" s="66"/>
      <c r="AI37" s="66"/>
      <c r="AJ37" s="66"/>
      <c r="AK37" s="116">
        <f>SUM(ExpenseData35[[#This Row],[DC1]:[Additional Clarification
(Required for DC17, "Other") ]])-ExpenseData35[[#This Row],[Total Request Amount 
(Autofill)]]</f>
        <v>0</v>
      </c>
      <c r="AL37" s="39"/>
      <c r="AM37" s="40"/>
    </row>
    <row r="38" spans="2:39" x14ac:dyDescent="0.25">
      <c r="B38" s="37">
        <v>32</v>
      </c>
      <c r="C38" s="34"/>
      <c r="D38" s="118"/>
      <c r="E38" s="29"/>
      <c r="F38" s="30"/>
      <c r="G38" s="31"/>
      <c r="H38" s="32"/>
      <c r="I38" s="32"/>
      <c r="J38" s="38"/>
      <c r="K38" s="110">
        <f>SUM(ExpenseData35[[#This Row],[Regular Hours Worked ON Project]:[Hours worked OFF Project]])</f>
        <v>0</v>
      </c>
      <c r="L38" s="109">
        <f t="shared" si="0"/>
        <v>0</v>
      </c>
      <c r="M38" s="34">
        <f>ExpenseData35[[#This Row],[Total Request Amount 
(Autofill)]]</f>
        <v>0</v>
      </c>
      <c r="N38" s="66"/>
      <c r="O38" s="66"/>
      <c r="P38" s="66"/>
      <c r="Q38" s="66"/>
      <c r="R38" s="66"/>
      <c r="S38" s="66"/>
      <c r="T38" s="66"/>
      <c r="U38" s="66"/>
      <c r="V38" s="66"/>
      <c r="W38" s="66"/>
      <c r="X38" s="66"/>
      <c r="Y38" s="66"/>
      <c r="Z38" s="66"/>
      <c r="AA38" s="66"/>
      <c r="AB38" s="66"/>
      <c r="AC38" s="66"/>
      <c r="AD38" s="66"/>
      <c r="AE38" s="66"/>
      <c r="AF38" s="66"/>
      <c r="AG38" s="66"/>
      <c r="AH38" s="66"/>
      <c r="AI38" s="66"/>
      <c r="AJ38" s="66"/>
      <c r="AK38" s="116">
        <f>SUM(ExpenseData35[[#This Row],[DC1]:[Additional Clarification
(Required for DC17, "Other") ]])-ExpenseData35[[#This Row],[Total Request Amount 
(Autofill)]]</f>
        <v>0</v>
      </c>
      <c r="AL38" s="39"/>
      <c r="AM38" s="40"/>
    </row>
    <row r="39" spans="2:39" x14ac:dyDescent="0.25">
      <c r="B39" s="27">
        <v>33</v>
      </c>
      <c r="C39" s="34"/>
      <c r="D39" s="118"/>
      <c r="E39" s="29"/>
      <c r="F39" s="30"/>
      <c r="G39" s="31"/>
      <c r="H39" s="32"/>
      <c r="I39" s="32"/>
      <c r="J39" s="38"/>
      <c r="K39" s="110">
        <f>SUM(ExpenseData35[[#This Row],[Regular Hours Worked ON Project]:[Hours worked OFF Project]])</f>
        <v>0</v>
      </c>
      <c r="L39" s="109">
        <f t="shared" si="0"/>
        <v>0</v>
      </c>
      <c r="M39" s="34">
        <f>ExpenseData35[[#This Row],[Total Request Amount 
(Autofill)]]</f>
        <v>0</v>
      </c>
      <c r="N39" s="66"/>
      <c r="O39" s="66"/>
      <c r="P39" s="66"/>
      <c r="Q39" s="66"/>
      <c r="R39" s="66"/>
      <c r="S39" s="66"/>
      <c r="T39" s="66"/>
      <c r="U39" s="66"/>
      <c r="V39" s="66"/>
      <c r="W39" s="66"/>
      <c r="X39" s="66"/>
      <c r="Y39" s="66"/>
      <c r="Z39" s="66"/>
      <c r="AA39" s="66"/>
      <c r="AB39" s="66"/>
      <c r="AC39" s="66"/>
      <c r="AD39" s="66"/>
      <c r="AE39" s="66"/>
      <c r="AF39" s="66"/>
      <c r="AG39" s="66"/>
      <c r="AH39" s="66"/>
      <c r="AI39" s="66"/>
      <c r="AJ39" s="66"/>
      <c r="AK39" s="116">
        <f>SUM(ExpenseData35[[#This Row],[DC1]:[Additional Clarification
(Required for DC17, "Other") ]])-ExpenseData35[[#This Row],[Total Request Amount 
(Autofill)]]</f>
        <v>0</v>
      </c>
      <c r="AL39" s="39"/>
      <c r="AM39" s="40"/>
    </row>
    <row r="40" spans="2:39" x14ac:dyDescent="0.25">
      <c r="B40" s="37">
        <v>34</v>
      </c>
      <c r="C40" s="34"/>
      <c r="D40" s="118"/>
      <c r="E40" s="29"/>
      <c r="F40" s="30"/>
      <c r="G40" s="31"/>
      <c r="H40" s="32"/>
      <c r="I40" s="32"/>
      <c r="J40" s="38"/>
      <c r="K40" s="110">
        <f>SUM(ExpenseData35[[#This Row],[Regular Hours Worked ON Project]:[Hours worked OFF Project]])</f>
        <v>0</v>
      </c>
      <c r="L40" s="109">
        <f t="shared" si="0"/>
        <v>0</v>
      </c>
      <c r="M40" s="34">
        <f>ExpenseData35[[#This Row],[Total Request Amount 
(Autofill)]]</f>
        <v>0</v>
      </c>
      <c r="N40" s="66"/>
      <c r="O40" s="66"/>
      <c r="P40" s="66"/>
      <c r="Q40" s="66"/>
      <c r="R40" s="66"/>
      <c r="S40" s="66"/>
      <c r="T40" s="66"/>
      <c r="U40" s="66"/>
      <c r="V40" s="66"/>
      <c r="W40" s="66"/>
      <c r="X40" s="66"/>
      <c r="Y40" s="66"/>
      <c r="Z40" s="66"/>
      <c r="AA40" s="66"/>
      <c r="AB40" s="66"/>
      <c r="AC40" s="66"/>
      <c r="AD40" s="66"/>
      <c r="AE40" s="66"/>
      <c r="AF40" s="66"/>
      <c r="AG40" s="66"/>
      <c r="AH40" s="66"/>
      <c r="AI40" s="66"/>
      <c r="AJ40" s="66"/>
      <c r="AK40" s="116">
        <f>SUM(ExpenseData35[[#This Row],[DC1]:[Additional Clarification
(Required for DC17, "Other") ]])-ExpenseData35[[#This Row],[Total Request Amount 
(Autofill)]]</f>
        <v>0</v>
      </c>
      <c r="AL40" s="39"/>
      <c r="AM40" s="40"/>
    </row>
    <row r="41" spans="2:39" x14ac:dyDescent="0.25">
      <c r="B41" s="27">
        <v>35</v>
      </c>
      <c r="C41" s="34"/>
      <c r="D41" s="118"/>
      <c r="E41" s="29"/>
      <c r="F41" s="30"/>
      <c r="G41" s="31"/>
      <c r="H41" s="32"/>
      <c r="I41" s="32"/>
      <c r="J41" s="38"/>
      <c r="K41" s="110">
        <f>SUM(ExpenseData35[[#This Row],[Regular Hours Worked ON Project]:[Hours worked OFF Project]])</f>
        <v>0</v>
      </c>
      <c r="L41" s="109">
        <f t="shared" si="0"/>
        <v>0</v>
      </c>
      <c r="M41" s="34">
        <f>ExpenseData35[[#This Row],[Total Request Amount 
(Autofill)]]</f>
        <v>0</v>
      </c>
      <c r="N41" s="66"/>
      <c r="O41" s="66"/>
      <c r="P41" s="66"/>
      <c r="Q41" s="66"/>
      <c r="R41" s="66"/>
      <c r="S41" s="66"/>
      <c r="T41" s="66"/>
      <c r="U41" s="66"/>
      <c r="V41" s="66"/>
      <c r="W41" s="66"/>
      <c r="X41" s="66"/>
      <c r="Y41" s="66"/>
      <c r="Z41" s="66"/>
      <c r="AA41" s="66"/>
      <c r="AB41" s="66"/>
      <c r="AC41" s="66"/>
      <c r="AD41" s="66"/>
      <c r="AE41" s="66"/>
      <c r="AF41" s="66"/>
      <c r="AG41" s="66"/>
      <c r="AH41" s="66"/>
      <c r="AI41" s="66"/>
      <c r="AJ41" s="66"/>
      <c r="AK41" s="116">
        <f>SUM(ExpenseData35[[#This Row],[DC1]:[Additional Clarification
(Required for DC17, "Other") ]])-ExpenseData35[[#This Row],[Total Request Amount 
(Autofill)]]</f>
        <v>0</v>
      </c>
      <c r="AL41" s="39"/>
      <c r="AM41" s="40"/>
    </row>
    <row r="42" spans="2:39" x14ac:dyDescent="0.25">
      <c r="B42" s="37">
        <v>36</v>
      </c>
      <c r="C42" s="34"/>
      <c r="D42" s="118"/>
      <c r="E42" s="29"/>
      <c r="F42" s="30"/>
      <c r="G42" s="31"/>
      <c r="H42" s="32"/>
      <c r="I42" s="32"/>
      <c r="J42" s="38"/>
      <c r="K42" s="110">
        <f>SUM(ExpenseData35[[#This Row],[Regular Hours Worked ON Project]:[Hours worked OFF Project]])</f>
        <v>0</v>
      </c>
      <c r="L42" s="109">
        <f t="shared" si="0"/>
        <v>0</v>
      </c>
      <c r="M42" s="34">
        <f>ExpenseData35[[#This Row],[Total Request Amount 
(Autofill)]]</f>
        <v>0</v>
      </c>
      <c r="N42" s="66"/>
      <c r="O42" s="66"/>
      <c r="P42" s="66"/>
      <c r="Q42" s="66"/>
      <c r="R42" s="66"/>
      <c r="S42" s="66"/>
      <c r="T42" s="66"/>
      <c r="U42" s="66"/>
      <c r="V42" s="66"/>
      <c r="W42" s="66"/>
      <c r="X42" s="66"/>
      <c r="Y42" s="66"/>
      <c r="Z42" s="66"/>
      <c r="AA42" s="66"/>
      <c r="AB42" s="66"/>
      <c r="AC42" s="66"/>
      <c r="AD42" s="66"/>
      <c r="AE42" s="66"/>
      <c r="AF42" s="66"/>
      <c r="AG42" s="66"/>
      <c r="AH42" s="66"/>
      <c r="AI42" s="66"/>
      <c r="AJ42" s="66"/>
      <c r="AK42" s="116">
        <f>SUM(ExpenseData35[[#This Row],[DC1]:[Additional Clarification
(Required for DC17, "Other") ]])-ExpenseData35[[#This Row],[Total Request Amount 
(Autofill)]]</f>
        <v>0</v>
      </c>
      <c r="AL42" s="39"/>
      <c r="AM42" s="40"/>
    </row>
    <row r="43" spans="2:39" x14ac:dyDescent="0.25">
      <c r="B43" s="27">
        <v>37</v>
      </c>
      <c r="C43" s="34"/>
      <c r="D43" s="118"/>
      <c r="E43" s="29"/>
      <c r="F43" s="30"/>
      <c r="G43" s="31"/>
      <c r="H43" s="32"/>
      <c r="I43" s="32"/>
      <c r="J43" s="38"/>
      <c r="K43" s="110">
        <f>SUM(ExpenseData35[[#This Row],[Regular Hours Worked ON Project]:[Hours worked OFF Project]])</f>
        <v>0</v>
      </c>
      <c r="L43" s="109">
        <f t="shared" si="0"/>
        <v>0</v>
      </c>
      <c r="M43" s="34">
        <f>ExpenseData35[[#This Row],[Total Request Amount 
(Autofill)]]</f>
        <v>0</v>
      </c>
      <c r="N43" s="66"/>
      <c r="O43" s="66"/>
      <c r="P43" s="66"/>
      <c r="Q43" s="66"/>
      <c r="R43" s="66"/>
      <c r="S43" s="66"/>
      <c r="T43" s="66"/>
      <c r="U43" s="66"/>
      <c r="V43" s="66"/>
      <c r="W43" s="66"/>
      <c r="X43" s="66"/>
      <c r="Y43" s="66"/>
      <c r="Z43" s="66"/>
      <c r="AA43" s="66"/>
      <c r="AB43" s="66"/>
      <c r="AC43" s="66"/>
      <c r="AD43" s="66"/>
      <c r="AE43" s="66"/>
      <c r="AF43" s="66"/>
      <c r="AG43" s="66"/>
      <c r="AH43" s="66"/>
      <c r="AI43" s="66"/>
      <c r="AJ43" s="66"/>
      <c r="AK43" s="116">
        <f>SUM(ExpenseData35[[#This Row],[DC1]:[Additional Clarification
(Required for DC17, "Other") ]])-ExpenseData35[[#This Row],[Total Request Amount 
(Autofill)]]</f>
        <v>0</v>
      </c>
      <c r="AL43" s="39"/>
      <c r="AM43" s="40"/>
    </row>
    <row r="44" spans="2:39" x14ac:dyDescent="0.25">
      <c r="B44" s="37">
        <v>38</v>
      </c>
      <c r="C44" s="34"/>
      <c r="D44" s="118"/>
      <c r="E44" s="29"/>
      <c r="F44" s="30"/>
      <c r="G44" s="31"/>
      <c r="H44" s="32"/>
      <c r="I44" s="32"/>
      <c r="J44" s="38"/>
      <c r="K44" s="110">
        <f>SUM(ExpenseData35[[#This Row],[Regular Hours Worked ON Project]:[Hours worked OFF Project]])</f>
        <v>0</v>
      </c>
      <c r="L44" s="109">
        <f t="shared" si="0"/>
        <v>0</v>
      </c>
      <c r="M44" s="34">
        <f>ExpenseData35[[#This Row],[Total Request Amount 
(Autofill)]]</f>
        <v>0</v>
      </c>
      <c r="N44" s="66"/>
      <c r="O44" s="66"/>
      <c r="P44" s="66"/>
      <c r="Q44" s="66"/>
      <c r="R44" s="66"/>
      <c r="S44" s="66"/>
      <c r="T44" s="66"/>
      <c r="U44" s="66"/>
      <c r="V44" s="66"/>
      <c r="W44" s="66"/>
      <c r="X44" s="66"/>
      <c r="Y44" s="66"/>
      <c r="Z44" s="66"/>
      <c r="AA44" s="66"/>
      <c r="AB44" s="66"/>
      <c r="AC44" s="66"/>
      <c r="AD44" s="66"/>
      <c r="AE44" s="66"/>
      <c r="AF44" s="66"/>
      <c r="AG44" s="66"/>
      <c r="AH44" s="66"/>
      <c r="AI44" s="66"/>
      <c r="AJ44" s="66"/>
      <c r="AK44" s="116">
        <f>SUM(ExpenseData35[[#This Row],[DC1]:[Additional Clarification
(Required for DC17, "Other") ]])-ExpenseData35[[#This Row],[Total Request Amount 
(Autofill)]]</f>
        <v>0</v>
      </c>
      <c r="AL44" s="39"/>
      <c r="AM44" s="40"/>
    </row>
    <row r="45" spans="2:39" x14ac:dyDescent="0.25">
      <c r="B45" s="27">
        <v>39</v>
      </c>
      <c r="C45" s="34"/>
      <c r="D45" s="118"/>
      <c r="E45" s="29"/>
      <c r="F45" s="30"/>
      <c r="G45" s="31"/>
      <c r="H45" s="32"/>
      <c r="I45" s="32"/>
      <c r="J45" s="38"/>
      <c r="K45" s="110">
        <f>SUM(ExpenseData35[[#This Row],[Regular Hours Worked ON Project]:[Hours worked OFF Project]])</f>
        <v>0</v>
      </c>
      <c r="L45" s="109">
        <f t="shared" si="0"/>
        <v>0</v>
      </c>
      <c r="M45" s="34">
        <f>ExpenseData35[[#This Row],[Total Request Amount 
(Autofill)]]</f>
        <v>0</v>
      </c>
      <c r="N45" s="66"/>
      <c r="O45" s="66"/>
      <c r="P45" s="66"/>
      <c r="Q45" s="66"/>
      <c r="R45" s="66"/>
      <c r="S45" s="66"/>
      <c r="T45" s="66"/>
      <c r="U45" s="66"/>
      <c r="V45" s="66"/>
      <c r="W45" s="66"/>
      <c r="X45" s="66"/>
      <c r="Y45" s="66"/>
      <c r="Z45" s="66"/>
      <c r="AA45" s="66"/>
      <c r="AB45" s="66"/>
      <c r="AC45" s="66"/>
      <c r="AD45" s="66"/>
      <c r="AE45" s="66"/>
      <c r="AF45" s="66"/>
      <c r="AG45" s="66"/>
      <c r="AH45" s="66"/>
      <c r="AI45" s="66"/>
      <c r="AJ45" s="66"/>
      <c r="AK45" s="116">
        <f>SUM(ExpenseData35[[#This Row],[DC1]:[Additional Clarification
(Required for DC17, "Other") ]])-ExpenseData35[[#This Row],[Total Request Amount 
(Autofill)]]</f>
        <v>0</v>
      </c>
      <c r="AL45" s="39"/>
      <c r="AM45" s="40"/>
    </row>
    <row r="46" spans="2:39" x14ac:dyDescent="0.25">
      <c r="B46" s="37">
        <v>40</v>
      </c>
      <c r="C46" s="34"/>
      <c r="D46" s="118"/>
      <c r="E46" s="29"/>
      <c r="F46" s="30"/>
      <c r="G46" s="31"/>
      <c r="H46" s="32"/>
      <c r="I46" s="32"/>
      <c r="J46" s="38"/>
      <c r="K46" s="110">
        <f>SUM(ExpenseData35[[#This Row],[Regular Hours Worked ON Project]:[Hours worked OFF Project]])</f>
        <v>0</v>
      </c>
      <c r="L46" s="109">
        <f t="shared" si="0"/>
        <v>0</v>
      </c>
      <c r="M46" s="34">
        <f>ExpenseData35[[#This Row],[Total Request Amount 
(Autofill)]]</f>
        <v>0</v>
      </c>
      <c r="N46" s="66"/>
      <c r="O46" s="66"/>
      <c r="P46" s="66"/>
      <c r="Q46" s="66"/>
      <c r="R46" s="66"/>
      <c r="S46" s="66"/>
      <c r="T46" s="66"/>
      <c r="U46" s="66"/>
      <c r="V46" s="66"/>
      <c r="W46" s="66"/>
      <c r="X46" s="66"/>
      <c r="Y46" s="66"/>
      <c r="Z46" s="66"/>
      <c r="AA46" s="66"/>
      <c r="AB46" s="66"/>
      <c r="AC46" s="66"/>
      <c r="AD46" s="66"/>
      <c r="AE46" s="66"/>
      <c r="AF46" s="66"/>
      <c r="AG46" s="66"/>
      <c r="AH46" s="66"/>
      <c r="AI46" s="66"/>
      <c r="AJ46" s="66"/>
      <c r="AK46" s="116">
        <f>SUM(ExpenseData35[[#This Row],[DC1]:[Additional Clarification
(Required for DC17, "Other") ]])-ExpenseData35[[#This Row],[Total Request Amount 
(Autofill)]]</f>
        <v>0</v>
      </c>
      <c r="AL46" s="39"/>
      <c r="AM46" s="40"/>
    </row>
    <row r="47" spans="2:39" x14ac:dyDescent="0.25">
      <c r="B47" s="27">
        <v>41</v>
      </c>
      <c r="C47" s="34"/>
      <c r="D47" s="118"/>
      <c r="E47" s="29"/>
      <c r="F47" s="30"/>
      <c r="G47" s="31"/>
      <c r="H47" s="32"/>
      <c r="I47" s="32"/>
      <c r="J47" s="38"/>
      <c r="K47" s="110">
        <f>SUM(ExpenseData35[[#This Row],[Regular Hours Worked ON Project]:[Hours worked OFF Project]])</f>
        <v>0</v>
      </c>
      <c r="L47" s="109">
        <f t="shared" si="0"/>
        <v>0</v>
      </c>
      <c r="M47" s="34">
        <f>ExpenseData35[[#This Row],[Total Request Amount 
(Autofill)]]</f>
        <v>0</v>
      </c>
      <c r="N47" s="66"/>
      <c r="O47" s="66"/>
      <c r="P47" s="66"/>
      <c r="Q47" s="66"/>
      <c r="R47" s="66"/>
      <c r="S47" s="66"/>
      <c r="T47" s="66"/>
      <c r="U47" s="66"/>
      <c r="V47" s="66"/>
      <c r="W47" s="66"/>
      <c r="X47" s="66"/>
      <c r="Y47" s="66"/>
      <c r="Z47" s="66"/>
      <c r="AA47" s="66"/>
      <c r="AB47" s="66"/>
      <c r="AC47" s="66"/>
      <c r="AD47" s="66"/>
      <c r="AE47" s="66"/>
      <c r="AF47" s="66"/>
      <c r="AG47" s="66"/>
      <c r="AH47" s="66"/>
      <c r="AI47" s="66"/>
      <c r="AJ47" s="66"/>
      <c r="AK47" s="116">
        <f>SUM(ExpenseData35[[#This Row],[DC1]:[Additional Clarification
(Required for DC17, "Other") ]])-ExpenseData35[[#This Row],[Total Request Amount 
(Autofill)]]</f>
        <v>0</v>
      </c>
      <c r="AL47" s="39"/>
      <c r="AM47" s="40"/>
    </row>
    <row r="48" spans="2:39" x14ac:dyDescent="0.25">
      <c r="B48" s="37">
        <v>42</v>
      </c>
      <c r="C48" s="34"/>
      <c r="D48" s="118"/>
      <c r="E48" s="29"/>
      <c r="F48" s="30"/>
      <c r="G48" s="31"/>
      <c r="H48" s="32"/>
      <c r="I48" s="32"/>
      <c r="J48" s="38"/>
      <c r="K48" s="110">
        <f>SUM(ExpenseData35[[#This Row],[Regular Hours Worked ON Project]:[Hours worked OFF Project]])</f>
        <v>0</v>
      </c>
      <c r="L48" s="109">
        <f t="shared" si="0"/>
        <v>0</v>
      </c>
      <c r="M48" s="34">
        <f>ExpenseData35[[#This Row],[Total Request Amount 
(Autofill)]]</f>
        <v>0</v>
      </c>
      <c r="N48" s="66"/>
      <c r="O48" s="66"/>
      <c r="P48" s="66"/>
      <c r="Q48" s="66"/>
      <c r="R48" s="66"/>
      <c r="S48" s="66"/>
      <c r="T48" s="66"/>
      <c r="U48" s="66"/>
      <c r="V48" s="66"/>
      <c r="W48" s="66"/>
      <c r="X48" s="66"/>
      <c r="Y48" s="66"/>
      <c r="Z48" s="66"/>
      <c r="AA48" s="66"/>
      <c r="AB48" s="66"/>
      <c r="AC48" s="66"/>
      <c r="AD48" s="66"/>
      <c r="AE48" s="66"/>
      <c r="AF48" s="66"/>
      <c r="AG48" s="66"/>
      <c r="AH48" s="66"/>
      <c r="AI48" s="66"/>
      <c r="AJ48" s="66"/>
      <c r="AK48" s="116">
        <f>SUM(ExpenseData35[[#This Row],[DC1]:[Additional Clarification
(Required for DC17, "Other") ]])-ExpenseData35[[#This Row],[Total Request Amount 
(Autofill)]]</f>
        <v>0</v>
      </c>
      <c r="AL48" s="39"/>
      <c r="AM48" s="40"/>
    </row>
    <row r="49" spans="2:39" x14ac:dyDescent="0.25">
      <c r="B49" s="27">
        <v>43</v>
      </c>
      <c r="C49" s="34"/>
      <c r="D49" s="118"/>
      <c r="E49" s="29"/>
      <c r="F49" s="30"/>
      <c r="G49" s="31"/>
      <c r="H49" s="32"/>
      <c r="I49" s="32"/>
      <c r="J49" s="38"/>
      <c r="K49" s="110">
        <f>SUM(ExpenseData35[[#This Row],[Regular Hours Worked ON Project]:[Hours worked OFF Project]])</f>
        <v>0</v>
      </c>
      <c r="L49" s="109">
        <f t="shared" si="0"/>
        <v>0</v>
      </c>
      <c r="M49" s="34">
        <f>ExpenseData35[[#This Row],[Total Request Amount 
(Autofill)]]</f>
        <v>0</v>
      </c>
      <c r="N49" s="66"/>
      <c r="O49" s="66"/>
      <c r="P49" s="66"/>
      <c r="Q49" s="66"/>
      <c r="R49" s="66"/>
      <c r="S49" s="66"/>
      <c r="T49" s="66"/>
      <c r="U49" s="66"/>
      <c r="V49" s="66"/>
      <c r="W49" s="66"/>
      <c r="X49" s="66"/>
      <c r="Y49" s="66"/>
      <c r="Z49" s="66"/>
      <c r="AA49" s="66"/>
      <c r="AB49" s="66"/>
      <c r="AC49" s="66"/>
      <c r="AD49" s="66"/>
      <c r="AE49" s="66"/>
      <c r="AF49" s="66"/>
      <c r="AG49" s="66"/>
      <c r="AH49" s="66"/>
      <c r="AI49" s="66"/>
      <c r="AJ49" s="66"/>
      <c r="AK49" s="116">
        <f>SUM(ExpenseData35[[#This Row],[DC1]:[Additional Clarification
(Required for DC17, "Other") ]])-ExpenseData35[[#This Row],[Total Request Amount 
(Autofill)]]</f>
        <v>0</v>
      </c>
      <c r="AL49" s="39"/>
      <c r="AM49" s="40"/>
    </row>
    <row r="50" spans="2:39" x14ac:dyDescent="0.25">
      <c r="B50" s="37">
        <v>44</v>
      </c>
      <c r="C50" s="34"/>
      <c r="D50" s="118"/>
      <c r="E50" s="29"/>
      <c r="F50" s="30"/>
      <c r="G50" s="31"/>
      <c r="H50" s="32"/>
      <c r="I50" s="32"/>
      <c r="J50" s="38"/>
      <c r="K50" s="110">
        <f>SUM(ExpenseData35[[#This Row],[Regular Hours Worked ON Project]:[Hours worked OFF Project]])</f>
        <v>0</v>
      </c>
      <c r="L50" s="109">
        <f t="shared" si="0"/>
        <v>0</v>
      </c>
      <c r="M50" s="34">
        <f>ExpenseData35[[#This Row],[Total Request Amount 
(Autofill)]]</f>
        <v>0</v>
      </c>
      <c r="N50" s="66"/>
      <c r="O50" s="66"/>
      <c r="P50" s="66"/>
      <c r="Q50" s="66"/>
      <c r="R50" s="66"/>
      <c r="S50" s="66"/>
      <c r="T50" s="66"/>
      <c r="U50" s="66"/>
      <c r="V50" s="66"/>
      <c r="W50" s="66"/>
      <c r="X50" s="66"/>
      <c r="Y50" s="66"/>
      <c r="Z50" s="66"/>
      <c r="AA50" s="66"/>
      <c r="AB50" s="66"/>
      <c r="AC50" s="66"/>
      <c r="AD50" s="66"/>
      <c r="AE50" s="66"/>
      <c r="AF50" s="66"/>
      <c r="AG50" s="66"/>
      <c r="AH50" s="66"/>
      <c r="AI50" s="66"/>
      <c r="AJ50" s="66"/>
      <c r="AK50" s="116">
        <f>SUM(ExpenseData35[[#This Row],[DC1]:[Additional Clarification
(Required for DC17, "Other") ]])-ExpenseData35[[#This Row],[Total Request Amount 
(Autofill)]]</f>
        <v>0</v>
      </c>
      <c r="AL50" s="39"/>
      <c r="AM50" s="40"/>
    </row>
    <row r="51" spans="2:39" x14ac:dyDescent="0.25">
      <c r="B51" s="27">
        <v>45</v>
      </c>
      <c r="C51" s="34"/>
      <c r="D51" s="118"/>
      <c r="E51" s="29"/>
      <c r="F51" s="30"/>
      <c r="G51" s="31"/>
      <c r="H51" s="32"/>
      <c r="I51" s="32"/>
      <c r="J51" s="38"/>
      <c r="K51" s="110">
        <f>SUM(ExpenseData35[[#This Row],[Regular Hours Worked ON Project]:[Hours worked OFF Project]])</f>
        <v>0</v>
      </c>
      <c r="L51" s="109">
        <f t="shared" si="0"/>
        <v>0</v>
      </c>
      <c r="M51" s="34">
        <f>ExpenseData35[[#This Row],[Total Request Amount 
(Autofill)]]</f>
        <v>0</v>
      </c>
      <c r="N51" s="66"/>
      <c r="O51" s="66"/>
      <c r="P51" s="66"/>
      <c r="Q51" s="66"/>
      <c r="R51" s="66"/>
      <c r="S51" s="66"/>
      <c r="T51" s="66"/>
      <c r="U51" s="66"/>
      <c r="V51" s="66"/>
      <c r="W51" s="66"/>
      <c r="X51" s="66"/>
      <c r="Y51" s="66"/>
      <c r="Z51" s="66"/>
      <c r="AA51" s="66"/>
      <c r="AB51" s="66"/>
      <c r="AC51" s="66"/>
      <c r="AD51" s="66"/>
      <c r="AE51" s="66"/>
      <c r="AF51" s="66"/>
      <c r="AG51" s="66"/>
      <c r="AH51" s="66"/>
      <c r="AI51" s="66"/>
      <c r="AJ51" s="66"/>
      <c r="AK51" s="116">
        <f>SUM(ExpenseData35[[#This Row],[DC1]:[Additional Clarification
(Required for DC17, "Other") ]])-ExpenseData35[[#This Row],[Total Request Amount 
(Autofill)]]</f>
        <v>0</v>
      </c>
      <c r="AL51" s="39"/>
      <c r="AM51" s="40"/>
    </row>
    <row r="52" spans="2:39" x14ac:dyDescent="0.25">
      <c r="B52" s="37">
        <v>46</v>
      </c>
      <c r="C52" s="34"/>
      <c r="D52" s="118"/>
      <c r="E52" s="29"/>
      <c r="F52" s="30"/>
      <c r="G52" s="31"/>
      <c r="H52" s="32"/>
      <c r="I52" s="32"/>
      <c r="J52" s="38"/>
      <c r="K52" s="110">
        <f>SUM(ExpenseData35[[#This Row],[Regular Hours Worked ON Project]:[Hours worked OFF Project]])</f>
        <v>0</v>
      </c>
      <c r="L52" s="109">
        <f t="shared" si="0"/>
        <v>0</v>
      </c>
      <c r="M52" s="34">
        <f>ExpenseData35[[#This Row],[Total Request Amount 
(Autofill)]]</f>
        <v>0</v>
      </c>
      <c r="N52" s="66"/>
      <c r="O52" s="66"/>
      <c r="P52" s="66"/>
      <c r="Q52" s="66"/>
      <c r="R52" s="66"/>
      <c r="S52" s="66"/>
      <c r="T52" s="66"/>
      <c r="U52" s="66"/>
      <c r="V52" s="66"/>
      <c r="W52" s="66"/>
      <c r="X52" s="66"/>
      <c r="Y52" s="66"/>
      <c r="Z52" s="66"/>
      <c r="AA52" s="66"/>
      <c r="AB52" s="66"/>
      <c r="AC52" s="66"/>
      <c r="AD52" s="66"/>
      <c r="AE52" s="66"/>
      <c r="AF52" s="66"/>
      <c r="AG52" s="66"/>
      <c r="AH52" s="66"/>
      <c r="AI52" s="66"/>
      <c r="AJ52" s="66"/>
      <c r="AK52" s="116">
        <f>SUM(ExpenseData35[[#This Row],[DC1]:[Additional Clarification
(Required for DC17, "Other") ]])-ExpenseData35[[#This Row],[Total Request Amount 
(Autofill)]]</f>
        <v>0</v>
      </c>
      <c r="AL52" s="39"/>
      <c r="AM52" s="40"/>
    </row>
    <row r="53" spans="2:39" x14ac:dyDescent="0.25">
      <c r="B53" s="27">
        <v>47</v>
      </c>
      <c r="C53" s="34"/>
      <c r="D53" s="118"/>
      <c r="E53" s="29"/>
      <c r="F53" s="30"/>
      <c r="G53" s="31"/>
      <c r="H53" s="32"/>
      <c r="I53" s="32"/>
      <c r="J53" s="38"/>
      <c r="K53" s="110">
        <f>SUM(ExpenseData35[[#This Row],[Regular Hours Worked ON Project]:[Hours worked OFF Project]])</f>
        <v>0</v>
      </c>
      <c r="L53" s="109">
        <f t="shared" si="0"/>
        <v>0</v>
      </c>
      <c r="M53" s="34">
        <f>ExpenseData35[[#This Row],[Total Request Amount 
(Autofill)]]</f>
        <v>0</v>
      </c>
      <c r="N53" s="66"/>
      <c r="O53" s="66"/>
      <c r="P53" s="66"/>
      <c r="Q53" s="66"/>
      <c r="R53" s="66"/>
      <c r="S53" s="66"/>
      <c r="T53" s="66"/>
      <c r="U53" s="66"/>
      <c r="V53" s="66"/>
      <c r="W53" s="66"/>
      <c r="X53" s="66"/>
      <c r="Y53" s="66"/>
      <c r="Z53" s="66"/>
      <c r="AA53" s="66"/>
      <c r="AB53" s="66"/>
      <c r="AC53" s="66"/>
      <c r="AD53" s="66"/>
      <c r="AE53" s="66"/>
      <c r="AF53" s="66"/>
      <c r="AG53" s="66"/>
      <c r="AH53" s="66"/>
      <c r="AI53" s="66"/>
      <c r="AJ53" s="66"/>
      <c r="AK53" s="116">
        <f>SUM(ExpenseData35[[#This Row],[DC1]:[Additional Clarification
(Required for DC17, "Other") ]])-ExpenseData35[[#This Row],[Total Request Amount 
(Autofill)]]</f>
        <v>0</v>
      </c>
      <c r="AL53" s="39"/>
      <c r="AM53" s="40"/>
    </row>
    <row r="54" spans="2:39" x14ac:dyDescent="0.25">
      <c r="B54" s="37">
        <v>48</v>
      </c>
      <c r="C54" s="34"/>
      <c r="D54" s="118"/>
      <c r="E54" s="29"/>
      <c r="F54" s="30"/>
      <c r="G54" s="31"/>
      <c r="H54" s="32"/>
      <c r="I54" s="32"/>
      <c r="J54" s="38"/>
      <c r="K54" s="110">
        <f>SUM(ExpenseData35[[#This Row],[Regular Hours Worked ON Project]:[Hours worked OFF Project]])</f>
        <v>0</v>
      </c>
      <c r="L54" s="109">
        <f t="shared" si="0"/>
        <v>0</v>
      </c>
      <c r="M54" s="34">
        <f>ExpenseData35[[#This Row],[Total Request Amount 
(Autofill)]]</f>
        <v>0</v>
      </c>
      <c r="N54" s="66"/>
      <c r="O54" s="66"/>
      <c r="P54" s="66"/>
      <c r="Q54" s="66"/>
      <c r="R54" s="66"/>
      <c r="S54" s="66"/>
      <c r="T54" s="66"/>
      <c r="U54" s="66"/>
      <c r="V54" s="66"/>
      <c r="W54" s="66"/>
      <c r="X54" s="66"/>
      <c r="Y54" s="66"/>
      <c r="Z54" s="66"/>
      <c r="AA54" s="66"/>
      <c r="AB54" s="66"/>
      <c r="AC54" s="66"/>
      <c r="AD54" s="66"/>
      <c r="AE54" s="66"/>
      <c r="AF54" s="66"/>
      <c r="AG54" s="66"/>
      <c r="AH54" s="66"/>
      <c r="AI54" s="66"/>
      <c r="AJ54" s="66"/>
      <c r="AK54" s="116">
        <f>SUM(ExpenseData35[[#This Row],[DC1]:[Additional Clarification
(Required for DC17, "Other") ]])-ExpenseData35[[#This Row],[Total Request Amount 
(Autofill)]]</f>
        <v>0</v>
      </c>
      <c r="AL54" s="39"/>
      <c r="AM54" s="40"/>
    </row>
    <row r="55" spans="2:39" x14ac:dyDescent="0.25">
      <c r="B55" s="27">
        <v>49</v>
      </c>
      <c r="C55" s="34"/>
      <c r="D55" s="118"/>
      <c r="E55" s="29"/>
      <c r="F55" s="30"/>
      <c r="G55" s="31"/>
      <c r="H55" s="32"/>
      <c r="I55" s="32"/>
      <c r="J55" s="38"/>
      <c r="K55" s="110">
        <f>SUM(ExpenseData35[[#This Row],[Regular Hours Worked ON Project]:[Hours worked OFF Project]])</f>
        <v>0</v>
      </c>
      <c r="L55" s="109">
        <f t="shared" si="0"/>
        <v>0</v>
      </c>
      <c r="M55" s="34">
        <f>ExpenseData35[[#This Row],[Total Request Amount 
(Autofill)]]</f>
        <v>0</v>
      </c>
      <c r="N55" s="66"/>
      <c r="O55" s="66"/>
      <c r="P55" s="66"/>
      <c r="Q55" s="66"/>
      <c r="R55" s="66"/>
      <c r="S55" s="66"/>
      <c r="T55" s="66"/>
      <c r="U55" s="66"/>
      <c r="V55" s="66"/>
      <c r="W55" s="66"/>
      <c r="X55" s="66"/>
      <c r="Y55" s="66"/>
      <c r="Z55" s="66"/>
      <c r="AA55" s="66"/>
      <c r="AB55" s="66"/>
      <c r="AC55" s="66"/>
      <c r="AD55" s="66"/>
      <c r="AE55" s="66"/>
      <c r="AF55" s="66"/>
      <c r="AG55" s="66"/>
      <c r="AH55" s="66"/>
      <c r="AI55" s="66"/>
      <c r="AJ55" s="66"/>
      <c r="AK55" s="116">
        <f>SUM(ExpenseData35[[#This Row],[DC1]:[Additional Clarification
(Required for DC17, "Other") ]])-ExpenseData35[[#This Row],[Total Request Amount 
(Autofill)]]</f>
        <v>0</v>
      </c>
      <c r="AL55" s="39"/>
      <c r="AM55" s="40"/>
    </row>
    <row r="56" spans="2:39" x14ac:dyDescent="0.25">
      <c r="B56" s="37">
        <v>50</v>
      </c>
      <c r="C56" s="34"/>
      <c r="D56" s="118"/>
      <c r="E56" s="29"/>
      <c r="F56" s="30"/>
      <c r="G56" s="31"/>
      <c r="H56" s="32"/>
      <c r="I56" s="32"/>
      <c r="J56" s="38"/>
      <c r="K56" s="110">
        <f>SUM(ExpenseData35[[#This Row],[Regular Hours Worked ON Project]:[Hours worked OFF Project]])</f>
        <v>0</v>
      </c>
      <c r="L56" s="109">
        <f t="shared" si="0"/>
        <v>0</v>
      </c>
      <c r="M56" s="34">
        <f>ExpenseData35[[#This Row],[Total Request Amount 
(Autofill)]]</f>
        <v>0</v>
      </c>
      <c r="N56" s="66"/>
      <c r="O56" s="66"/>
      <c r="P56" s="66"/>
      <c r="Q56" s="66"/>
      <c r="R56" s="66"/>
      <c r="S56" s="66"/>
      <c r="T56" s="66"/>
      <c r="U56" s="66"/>
      <c r="V56" s="66"/>
      <c r="W56" s="66"/>
      <c r="X56" s="66"/>
      <c r="Y56" s="66"/>
      <c r="Z56" s="66"/>
      <c r="AA56" s="66"/>
      <c r="AB56" s="66"/>
      <c r="AC56" s="66"/>
      <c r="AD56" s="66"/>
      <c r="AE56" s="66"/>
      <c r="AF56" s="66"/>
      <c r="AG56" s="66"/>
      <c r="AH56" s="66"/>
      <c r="AI56" s="66"/>
      <c r="AJ56" s="66"/>
      <c r="AK56" s="116">
        <f>SUM(ExpenseData35[[#This Row],[DC1]:[Additional Clarification
(Required for DC17, "Other") ]])-ExpenseData35[[#This Row],[Total Request Amount 
(Autofill)]]</f>
        <v>0</v>
      </c>
      <c r="AL56" s="39"/>
      <c r="AM56" s="40"/>
    </row>
    <row r="57" spans="2:39" x14ac:dyDescent="0.25">
      <c r="B57" s="27">
        <v>51</v>
      </c>
      <c r="C57" s="34"/>
      <c r="D57" s="118"/>
      <c r="E57" s="29"/>
      <c r="F57" s="30"/>
      <c r="G57" s="31"/>
      <c r="H57" s="32"/>
      <c r="I57" s="32"/>
      <c r="J57" s="38"/>
      <c r="K57" s="110">
        <f>SUM(ExpenseData35[[#This Row],[Regular Hours Worked ON Project]:[Hours worked OFF Project]])</f>
        <v>0</v>
      </c>
      <c r="L57" s="109">
        <f t="shared" si="0"/>
        <v>0</v>
      </c>
      <c r="M57" s="34">
        <f>ExpenseData35[[#This Row],[Total Request Amount 
(Autofill)]]</f>
        <v>0</v>
      </c>
      <c r="N57" s="66"/>
      <c r="O57" s="66"/>
      <c r="P57" s="66"/>
      <c r="Q57" s="66"/>
      <c r="R57" s="66"/>
      <c r="S57" s="66"/>
      <c r="T57" s="66"/>
      <c r="U57" s="66"/>
      <c r="V57" s="66"/>
      <c r="W57" s="66"/>
      <c r="X57" s="66"/>
      <c r="Y57" s="66"/>
      <c r="Z57" s="66"/>
      <c r="AA57" s="66"/>
      <c r="AB57" s="66"/>
      <c r="AC57" s="66"/>
      <c r="AD57" s="66"/>
      <c r="AE57" s="66"/>
      <c r="AF57" s="66"/>
      <c r="AG57" s="66"/>
      <c r="AH57" s="66"/>
      <c r="AI57" s="66"/>
      <c r="AJ57" s="66"/>
      <c r="AK57" s="116">
        <f>SUM(ExpenseData35[[#This Row],[DC1]:[Additional Clarification
(Required for DC17, "Other") ]])-ExpenseData35[[#This Row],[Total Request Amount 
(Autofill)]]</f>
        <v>0</v>
      </c>
      <c r="AL57" s="39"/>
      <c r="AM57" s="40"/>
    </row>
    <row r="58" spans="2:39" x14ac:dyDescent="0.25">
      <c r="B58" s="37">
        <v>52</v>
      </c>
      <c r="C58" s="34"/>
      <c r="D58" s="118"/>
      <c r="E58" s="29"/>
      <c r="F58" s="30"/>
      <c r="G58" s="31"/>
      <c r="H58" s="32"/>
      <c r="I58" s="32"/>
      <c r="J58" s="38"/>
      <c r="K58" s="110">
        <f>SUM(ExpenseData35[[#This Row],[Regular Hours Worked ON Project]:[Hours worked OFF Project]])</f>
        <v>0</v>
      </c>
      <c r="L58" s="109">
        <f t="shared" si="0"/>
        <v>0</v>
      </c>
      <c r="M58" s="34">
        <f>ExpenseData35[[#This Row],[Total Request Amount 
(Autofill)]]</f>
        <v>0</v>
      </c>
      <c r="N58" s="66"/>
      <c r="O58" s="66"/>
      <c r="P58" s="66"/>
      <c r="Q58" s="66"/>
      <c r="R58" s="66"/>
      <c r="S58" s="66"/>
      <c r="T58" s="66"/>
      <c r="U58" s="66"/>
      <c r="V58" s="66"/>
      <c r="W58" s="66"/>
      <c r="X58" s="66"/>
      <c r="Y58" s="66"/>
      <c r="Z58" s="66"/>
      <c r="AA58" s="66"/>
      <c r="AB58" s="66"/>
      <c r="AC58" s="66"/>
      <c r="AD58" s="66"/>
      <c r="AE58" s="66"/>
      <c r="AF58" s="66"/>
      <c r="AG58" s="66"/>
      <c r="AH58" s="66"/>
      <c r="AI58" s="66"/>
      <c r="AJ58" s="66"/>
      <c r="AK58" s="116">
        <f>SUM(ExpenseData35[[#This Row],[DC1]:[Additional Clarification
(Required for DC17, "Other") ]])-ExpenseData35[[#This Row],[Total Request Amount 
(Autofill)]]</f>
        <v>0</v>
      </c>
      <c r="AL58" s="39"/>
      <c r="AM58" s="40"/>
    </row>
    <row r="59" spans="2:39" x14ac:dyDescent="0.25">
      <c r="B59" s="27">
        <v>53</v>
      </c>
      <c r="C59" s="34"/>
      <c r="D59" s="118"/>
      <c r="E59" s="29"/>
      <c r="F59" s="30"/>
      <c r="G59" s="31"/>
      <c r="H59" s="32"/>
      <c r="I59" s="32"/>
      <c r="J59" s="38"/>
      <c r="K59" s="110">
        <f>SUM(ExpenseData35[[#This Row],[Regular Hours Worked ON Project]:[Hours worked OFF Project]])</f>
        <v>0</v>
      </c>
      <c r="L59" s="109">
        <f t="shared" si="0"/>
        <v>0</v>
      </c>
      <c r="M59" s="34">
        <f>ExpenseData35[[#This Row],[Total Request Amount 
(Autofill)]]</f>
        <v>0</v>
      </c>
      <c r="N59" s="66"/>
      <c r="O59" s="66"/>
      <c r="P59" s="66"/>
      <c r="Q59" s="66"/>
      <c r="R59" s="66"/>
      <c r="S59" s="66"/>
      <c r="T59" s="66"/>
      <c r="U59" s="66"/>
      <c r="V59" s="66"/>
      <c r="W59" s="66"/>
      <c r="X59" s="66"/>
      <c r="Y59" s="66"/>
      <c r="Z59" s="66"/>
      <c r="AA59" s="66"/>
      <c r="AB59" s="66"/>
      <c r="AC59" s="66"/>
      <c r="AD59" s="66"/>
      <c r="AE59" s="66"/>
      <c r="AF59" s="66"/>
      <c r="AG59" s="66"/>
      <c r="AH59" s="66"/>
      <c r="AI59" s="66"/>
      <c r="AJ59" s="66"/>
      <c r="AK59" s="116">
        <f>SUM(ExpenseData35[[#This Row],[DC1]:[Additional Clarification
(Required for DC17, "Other") ]])-ExpenseData35[[#This Row],[Total Request Amount 
(Autofill)]]</f>
        <v>0</v>
      </c>
      <c r="AL59" s="39"/>
      <c r="AM59" s="40"/>
    </row>
    <row r="60" spans="2:39" x14ac:dyDescent="0.25">
      <c r="B60" s="37">
        <v>54</v>
      </c>
      <c r="C60" s="34"/>
      <c r="D60" s="118"/>
      <c r="E60" s="29"/>
      <c r="F60" s="30"/>
      <c r="G60" s="31"/>
      <c r="H60" s="32"/>
      <c r="I60" s="32"/>
      <c r="J60" s="38"/>
      <c r="K60" s="110">
        <f>SUM(ExpenseData35[[#This Row],[Regular Hours Worked ON Project]:[Hours worked OFF Project]])</f>
        <v>0</v>
      </c>
      <c r="L60" s="109">
        <f t="shared" si="0"/>
        <v>0</v>
      </c>
      <c r="M60" s="34">
        <f>ExpenseData35[[#This Row],[Total Request Amount 
(Autofill)]]</f>
        <v>0</v>
      </c>
      <c r="N60" s="66"/>
      <c r="O60" s="66"/>
      <c r="P60" s="66"/>
      <c r="Q60" s="66"/>
      <c r="R60" s="66"/>
      <c r="S60" s="66"/>
      <c r="T60" s="66"/>
      <c r="U60" s="66"/>
      <c r="V60" s="66"/>
      <c r="W60" s="66"/>
      <c r="X60" s="66"/>
      <c r="Y60" s="66"/>
      <c r="Z60" s="66"/>
      <c r="AA60" s="66"/>
      <c r="AB60" s="66"/>
      <c r="AC60" s="66"/>
      <c r="AD60" s="66"/>
      <c r="AE60" s="66"/>
      <c r="AF60" s="66"/>
      <c r="AG60" s="66"/>
      <c r="AH60" s="66"/>
      <c r="AI60" s="66"/>
      <c r="AJ60" s="66"/>
      <c r="AK60" s="116">
        <f>SUM(ExpenseData35[[#This Row],[DC1]:[Additional Clarification
(Required for DC17, "Other") ]])-ExpenseData35[[#This Row],[Total Request Amount 
(Autofill)]]</f>
        <v>0</v>
      </c>
      <c r="AL60" s="39"/>
      <c r="AM60" s="40"/>
    </row>
    <row r="61" spans="2:39" x14ac:dyDescent="0.25">
      <c r="B61" s="27">
        <v>55</v>
      </c>
      <c r="C61" s="34"/>
      <c r="D61" s="118"/>
      <c r="E61" s="29"/>
      <c r="F61" s="30"/>
      <c r="G61" s="31"/>
      <c r="H61" s="32"/>
      <c r="I61" s="32"/>
      <c r="J61" s="38"/>
      <c r="K61" s="110">
        <f>SUM(ExpenseData35[[#This Row],[Regular Hours Worked ON Project]:[Hours worked OFF Project]])</f>
        <v>0</v>
      </c>
      <c r="L61" s="109">
        <f t="shared" si="0"/>
        <v>0</v>
      </c>
      <c r="M61" s="34">
        <f>ExpenseData35[[#This Row],[Total Request Amount 
(Autofill)]]</f>
        <v>0</v>
      </c>
      <c r="N61" s="66"/>
      <c r="O61" s="66"/>
      <c r="P61" s="66"/>
      <c r="Q61" s="66"/>
      <c r="R61" s="66"/>
      <c r="S61" s="66"/>
      <c r="T61" s="66"/>
      <c r="U61" s="66"/>
      <c r="V61" s="66"/>
      <c r="W61" s="66"/>
      <c r="X61" s="66"/>
      <c r="Y61" s="66"/>
      <c r="Z61" s="66"/>
      <c r="AA61" s="66"/>
      <c r="AB61" s="66"/>
      <c r="AC61" s="66"/>
      <c r="AD61" s="66"/>
      <c r="AE61" s="66"/>
      <c r="AF61" s="66"/>
      <c r="AG61" s="66"/>
      <c r="AH61" s="66"/>
      <c r="AI61" s="66"/>
      <c r="AJ61" s="66"/>
      <c r="AK61" s="116">
        <f>SUM(ExpenseData35[[#This Row],[DC1]:[Additional Clarification
(Required for DC17, "Other") ]])-ExpenseData35[[#This Row],[Total Request Amount 
(Autofill)]]</f>
        <v>0</v>
      </c>
      <c r="AL61" s="39"/>
      <c r="AM61" s="40"/>
    </row>
    <row r="62" spans="2:39" x14ac:dyDescent="0.25">
      <c r="B62" s="37">
        <v>56</v>
      </c>
      <c r="C62" s="34"/>
      <c r="D62" s="118"/>
      <c r="E62" s="29"/>
      <c r="F62" s="30"/>
      <c r="G62" s="31"/>
      <c r="H62" s="32"/>
      <c r="I62" s="32"/>
      <c r="J62" s="38"/>
      <c r="K62" s="110">
        <f>SUM(ExpenseData35[[#This Row],[Regular Hours Worked ON Project]:[Hours worked OFF Project]])</f>
        <v>0</v>
      </c>
      <c r="L62" s="109">
        <f t="shared" si="0"/>
        <v>0</v>
      </c>
      <c r="M62" s="34">
        <f>ExpenseData35[[#This Row],[Total Request Amount 
(Autofill)]]</f>
        <v>0</v>
      </c>
      <c r="N62" s="66"/>
      <c r="O62" s="66"/>
      <c r="P62" s="66"/>
      <c r="Q62" s="66"/>
      <c r="R62" s="66"/>
      <c r="S62" s="66"/>
      <c r="T62" s="66"/>
      <c r="U62" s="66"/>
      <c r="V62" s="66"/>
      <c r="W62" s="66"/>
      <c r="X62" s="66"/>
      <c r="Y62" s="66"/>
      <c r="Z62" s="66"/>
      <c r="AA62" s="66"/>
      <c r="AB62" s="66"/>
      <c r="AC62" s="66"/>
      <c r="AD62" s="66"/>
      <c r="AE62" s="66"/>
      <c r="AF62" s="66"/>
      <c r="AG62" s="66"/>
      <c r="AH62" s="66"/>
      <c r="AI62" s="66"/>
      <c r="AJ62" s="66"/>
      <c r="AK62" s="116">
        <f>SUM(ExpenseData35[[#This Row],[DC1]:[Additional Clarification
(Required for DC17, "Other") ]])-ExpenseData35[[#This Row],[Total Request Amount 
(Autofill)]]</f>
        <v>0</v>
      </c>
      <c r="AL62" s="39"/>
      <c r="AM62" s="40"/>
    </row>
    <row r="63" spans="2:39" x14ac:dyDescent="0.25">
      <c r="B63" s="27">
        <v>57</v>
      </c>
      <c r="C63" s="34"/>
      <c r="D63" s="118"/>
      <c r="E63" s="29"/>
      <c r="F63" s="30"/>
      <c r="G63" s="31"/>
      <c r="H63" s="32"/>
      <c r="I63" s="32"/>
      <c r="J63" s="38"/>
      <c r="K63" s="110">
        <f>SUM(ExpenseData35[[#This Row],[Regular Hours Worked ON Project]:[Hours worked OFF Project]])</f>
        <v>0</v>
      </c>
      <c r="L63" s="109">
        <f t="shared" si="0"/>
        <v>0</v>
      </c>
      <c r="M63" s="34">
        <f>ExpenseData35[[#This Row],[Total Request Amount 
(Autofill)]]</f>
        <v>0</v>
      </c>
      <c r="N63" s="66"/>
      <c r="O63" s="66"/>
      <c r="P63" s="66"/>
      <c r="Q63" s="66"/>
      <c r="R63" s="66"/>
      <c r="S63" s="66"/>
      <c r="T63" s="66"/>
      <c r="U63" s="66"/>
      <c r="V63" s="66"/>
      <c r="W63" s="66"/>
      <c r="X63" s="66"/>
      <c r="Y63" s="66"/>
      <c r="Z63" s="66"/>
      <c r="AA63" s="66"/>
      <c r="AB63" s="66"/>
      <c r="AC63" s="66"/>
      <c r="AD63" s="66"/>
      <c r="AE63" s="66"/>
      <c r="AF63" s="66"/>
      <c r="AG63" s="66"/>
      <c r="AH63" s="66"/>
      <c r="AI63" s="66"/>
      <c r="AJ63" s="66"/>
      <c r="AK63" s="116">
        <f>SUM(ExpenseData35[[#This Row],[DC1]:[Additional Clarification
(Required for DC17, "Other") ]])-ExpenseData35[[#This Row],[Total Request Amount 
(Autofill)]]</f>
        <v>0</v>
      </c>
      <c r="AL63" s="39"/>
      <c r="AM63" s="40"/>
    </row>
    <row r="64" spans="2:39" x14ac:dyDescent="0.25">
      <c r="B64" s="37">
        <v>58</v>
      </c>
      <c r="C64" s="34"/>
      <c r="D64" s="118"/>
      <c r="E64" s="29"/>
      <c r="F64" s="30"/>
      <c r="G64" s="31"/>
      <c r="H64" s="32"/>
      <c r="I64" s="32"/>
      <c r="J64" s="38"/>
      <c r="K64" s="110">
        <f>SUM(ExpenseData35[[#This Row],[Regular Hours Worked ON Project]:[Hours worked OFF Project]])</f>
        <v>0</v>
      </c>
      <c r="L64" s="109">
        <f t="shared" si="0"/>
        <v>0</v>
      </c>
      <c r="M64" s="34">
        <f>ExpenseData35[[#This Row],[Total Request Amount 
(Autofill)]]</f>
        <v>0</v>
      </c>
      <c r="N64" s="66"/>
      <c r="O64" s="66"/>
      <c r="P64" s="66"/>
      <c r="Q64" s="66"/>
      <c r="R64" s="66"/>
      <c r="S64" s="66"/>
      <c r="T64" s="66"/>
      <c r="U64" s="66"/>
      <c r="V64" s="66"/>
      <c r="W64" s="66"/>
      <c r="X64" s="66"/>
      <c r="Y64" s="66"/>
      <c r="Z64" s="66"/>
      <c r="AA64" s="66"/>
      <c r="AB64" s="66"/>
      <c r="AC64" s="66"/>
      <c r="AD64" s="66"/>
      <c r="AE64" s="66"/>
      <c r="AF64" s="66"/>
      <c r="AG64" s="66"/>
      <c r="AH64" s="66"/>
      <c r="AI64" s="66"/>
      <c r="AJ64" s="66"/>
      <c r="AK64" s="116">
        <f>SUM(ExpenseData35[[#This Row],[DC1]:[Additional Clarification
(Required for DC17, "Other") ]])-ExpenseData35[[#This Row],[Total Request Amount 
(Autofill)]]</f>
        <v>0</v>
      </c>
      <c r="AL64" s="39"/>
      <c r="AM64" s="40"/>
    </row>
    <row r="65" spans="2:39" x14ac:dyDescent="0.25">
      <c r="B65" s="27">
        <v>59</v>
      </c>
      <c r="C65" s="34"/>
      <c r="D65" s="118"/>
      <c r="E65" s="29"/>
      <c r="F65" s="30"/>
      <c r="G65" s="31"/>
      <c r="H65" s="32"/>
      <c r="I65" s="32"/>
      <c r="J65" s="38"/>
      <c r="K65" s="110">
        <f>SUM(ExpenseData35[[#This Row],[Regular Hours Worked ON Project]:[Hours worked OFF Project]])</f>
        <v>0</v>
      </c>
      <c r="L65" s="109">
        <f t="shared" si="0"/>
        <v>0</v>
      </c>
      <c r="M65" s="34">
        <f>ExpenseData35[[#This Row],[Total Request Amount 
(Autofill)]]</f>
        <v>0</v>
      </c>
      <c r="N65" s="66"/>
      <c r="O65" s="66"/>
      <c r="P65" s="66"/>
      <c r="Q65" s="66"/>
      <c r="R65" s="66"/>
      <c r="S65" s="66"/>
      <c r="T65" s="66"/>
      <c r="U65" s="66"/>
      <c r="V65" s="66"/>
      <c r="W65" s="66"/>
      <c r="X65" s="66"/>
      <c r="Y65" s="66"/>
      <c r="Z65" s="66"/>
      <c r="AA65" s="66"/>
      <c r="AB65" s="66"/>
      <c r="AC65" s="66"/>
      <c r="AD65" s="66"/>
      <c r="AE65" s="66"/>
      <c r="AF65" s="66"/>
      <c r="AG65" s="66"/>
      <c r="AH65" s="66"/>
      <c r="AI65" s="66"/>
      <c r="AJ65" s="66"/>
      <c r="AK65" s="116">
        <f>SUM(ExpenseData35[[#This Row],[DC1]:[Additional Clarification
(Required for DC17, "Other") ]])-ExpenseData35[[#This Row],[Total Request Amount 
(Autofill)]]</f>
        <v>0</v>
      </c>
      <c r="AL65" s="39"/>
      <c r="AM65" s="40"/>
    </row>
    <row r="66" spans="2:39" x14ac:dyDescent="0.25">
      <c r="B66" s="37">
        <v>60</v>
      </c>
      <c r="C66" s="34"/>
      <c r="D66" s="118"/>
      <c r="E66" s="29"/>
      <c r="F66" s="30"/>
      <c r="G66" s="31"/>
      <c r="H66" s="32"/>
      <c r="I66" s="32"/>
      <c r="J66" s="38"/>
      <c r="K66" s="110">
        <f>SUM(ExpenseData35[[#This Row],[Regular Hours Worked ON Project]:[Hours worked OFF Project]])</f>
        <v>0</v>
      </c>
      <c r="L66" s="109">
        <f t="shared" si="0"/>
        <v>0</v>
      </c>
      <c r="M66" s="34">
        <f>ExpenseData35[[#This Row],[Total Request Amount 
(Autofill)]]</f>
        <v>0</v>
      </c>
      <c r="N66" s="66"/>
      <c r="O66" s="66"/>
      <c r="P66" s="66"/>
      <c r="Q66" s="66"/>
      <c r="R66" s="66"/>
      <c r="S66" s="66"/>
      <c r="T66" s="66"/>
      <c r="U66" s="66"/>
      <c r="V66" s="66"/>
      <c r="W66" s="66"/>
      <c r="X66" s="66"/>
      <c r="Y66" s="66"/>
      <c r="Z66" s="66"/>
      <c r="AA66" s="66"/>
      <c r="AB66" s="66"/>
      <c r="AC66" s="66"/>
      <c r="AD66" s="66"/>
      <c r="AE66" s="66"/>
      <c r="AF66" s="66"/>
      <c r="AG66" s="66"/>
      <c r="AH66" s="66"/>
      <c r="AI66" s="66"/>
      <c r="AJ66" s="66"/>
      <c r="AK66" s="116">
        <f>SUM(ExpenseData35[[#This Row],[DC1]:[Additional Clarification
(Required for DC17, "Other") ]])-ExpenseData35[[#This Row],[Total Request Amount 
(Autofill)]]</f>
        <v>0</v>
      </c>
      <c r="AL66" s="39"/>
      <c r="AM66" s="40"/>
    </row>
    <row r="67" spans="2:39" x14ac:dyDescent="0.25">
      <c r="B67" s="27">
        <v>61</v>
      </c>
      <c r="C67" s="34"/>
      <c r="D67" s="118"/>
      <c r="E67" s="29"/>
      <c r="F67" s="30"/>
      <c r="G67" s="31"/>
      <c r="H67" s="32"/>
      <c r="I67" s="32"/>
      <c r="J67" s="38"/>
      <c r="K67" s="110">
        <f>SUM(ExpenseData35[[#This Row],[Regular Hours Worked ON Project]:[Hours worked OFF Project]])</f>
        <v>0</v>
      </c>
      <c r="L67" s="109">
        <f t="shared" si="0"/>
        <v>0</v>
      </c>
      <c r="M67" s="34">
        <f>ExpenseData35[[#This Row],[Total Request Amount 
(Autofill)]]</f>
        <v>0</v>
      </c>
      <c r="N67" s="66"/>
      <c r="O67" s="66"/>
      <c r="P67" s="66"/>
      <c r="Q67" s="66"/>
      <c r="R67" s="66"/>
      <c r="S67" s="66"/>
      <c r="T67" s="66"/>
      <c r="U67" s="66"/>
      <c r="V67" s="66"/>
      <c r="W67" s="66"/>
      <c r="X67" s="66"/>
      <c r="Y67" s="66"/>
      <c r="Z67" s="66"/>
      <c r="AA67" s="66"/>
      <c r="AB67" s="66"/>
      <c r="AC67" s="66"/>
      <c r="AD67" s="66"/>
      <c r="AE67" s="66"/>
      <c r="AF67" s="66"/>
      <c r="AG67" s="66"/>
      <c r="AH67" s="66"/>
      <c r="AI67" s="66"/>
      <c r="AJ67" s="66"/>
      <c r="AK67" s="116">
        <f>SUM(ExpenseData35[[#This Row],[DC1]:[Additional Clarification
(Required for DC17, "Other") ]])-ExpenseData35[[#This Row],[Total Request Amount 
(Autofill)]]</f>
        <v>0</v>
      </c>
      <c r="AL67" s="39"/>
      <c r="AM67" s="40"/>
    </row>
    <row r="68" spans="2:39" x14ac:dyDescent="0.25">
      <c r="B68" s="37">
        <v>62</v>
      </c>
      <c r="C68" s="34"/>
      <c r="D68" s="118"/>
      <c r="E68" s="29"/>
      <c r="F68" s="30"/>
      <c r="G68" s="31"/>
      <c r="H68" s="32"/>
      <c r="I68" s="32"/>
      <c r="J68" s="38"/>
      <c r="K68" s="110">
        <f>SUM(ExpenseData35[[#This Row],[Regular Hours Worked ON Project]:[Hours worked OFF Project]])</f>
        <v>0</v>
      </c>
      <c r="L68" s="109">
        <f t="shared" si="0"/>
        <v>0</v>
      </c>
      <c r="M68" s="34">
        <f>ExpenseData35[[#This Row],[Total Request Amount 
(Autofill)]]</f>
        <v>0</v>
      </c>
      <c r="N68" s="66"/>
      <c r="O68" s="66"/>
      <c r="P68" s="66"/>
      <c r="Q68" s="66"/>
      <c r="R68" s="66"/>
      <c r="S68" s="66"/>
      <c r="T68" s="66"/>
      <c r="U68" s="66"/>
      <c r="V68" s="66"/>
      <c r="W68" s="66"/>
      <c r="X68" s="66"/>
      <c r="Y68" s="66"/>
      <c r="Z68" s="66"/>
      <c r="AA68" s="66"/>
      <c r="AB68" s="66"/>
      <c r="AC68" s="66"/>
      <c r="AD68" s="66"/>
      <c r="AE68" s="66"/>
      <c r="AF68" s="66"/>
      <c r="AG68" s="66"/>
      <c r="AH68" s="66"/>
      <c r="AI68" s="66"/>
      <c r="AJ68" s="66"/>
      <c r="AK68" s="116">
        <f>SUM(ExpenseData35[[#This Row],[DC1]:[Additional Clarification
(Required for DC17, "Other") ]])-ExpenseData35[[#This Row],[Total Request Amount 
(Autofill)]]</f>
        <v>0</v>
      </c>
      <c r="AL68" s="39"/>
      <c r="AM68" s="40"/>
    </row>
    <row r="69" spans="2:39" x14ac:dyDescent="0.25">
      <c r="B69" s="27">
        <v>63</v>
      </c>
      <c r="C69" s="34"/>
      <c r="D69" s="118"/>
      <c r="E69" s="29"/>
      <c r="F69" s="30"/>
      <c r="G69" s="31"/>
      <c r="H69" s="32"/>
      <c r="I69" s="32"/>
      <c r="J69" s="38"/>
      <c r="K69" s="110">
        <f>SUM(ExpenseData35[[#This Row],[Regular Hours Worked ON Project]:[Hours worked OFF Project]])</f>
        <v>0</v>
      </c>
      <c r="L69" s="109">
        <f t="shared" si="0"/>
        <v>0</v>
      </c>
      <c r="M69" s="34">
        <f>ExpenseData35[[#This Row],[Total Request Amount 
(Autofill)]]</f>
        <v>0</v>
      </c>
      <c r="N69" s="66"/>
      <c r="O69" s="66"/>
      <c r="P69" s="66"/>
      <c r="Q69" s="66"/>
      <c r="R69" s="66"/>
      <c r="S69" s="66"/>
      <c r="T69" s="66"/>
      <c r="U69" s="66"/>
      <c r="V69" s="66"/>
      <c r="W69" s="66"/>
      <c r="X69" s="66"/>
      <c r="Y69" s="66"/>
      <c r="Z69" s="66"/>
      <c r="AA69" s="66"/>
      <c r="AB69" s="66"/>
      <c r="AC69" s="66"/>
      <c r="AD69" s="66"/>
      <c r="AE69" s="66"/>
      <c r="AF69" s="66"/>
      <c r="AG69" s="66"/>
      <c r="AH69" s="66"/>
      <c r="AI69" s="66"/>
      <c r="AJ69" s="66"/>
      <c r="AK69" s="116">
        <f>SUM(ExpenseData35[[#This Row],[DC1]:[Additional Clarification
(Required for DC17, "Other") ]])-ExpenseData35[[#This Row],[Total Request Amount 
(Autofill)]]</f>
        <v>0</v>
      </c>
      <c r="AL69" s="39"/>
      <c r="AM69" s="40"/>
    </row>
    <row r="70" spans="2:39" x14ac:dyDescent="0.25">
      <c r="B70" s="37">
        <v>64</v>
      </c>
      <c r="C70" s="34"/>
      <c r="D70" s="118"/>
      <c r="E70" s="29"/>
      <c r="F70" s="30"/>
      <c r="G70" s="31"/>
      <c r="H70" s="32"/>
      <c r="I70" s="32"/>
      <c r="J70" s="38"/>
      <c r="K70" s="110">
        <f>SUM(ExpenseData35[[#This Row],[Regular Hours Worked ON Project]:[Hours worked OFF Project]])</f>
        <v>0</v>
      </c>
      <c r="L70" s="109">
        <f t="shared" si="0"/>
        <v>0</v>
      </c>
      <c r="M70" s="34">
        <f>ExpenseData35[[#This Row],[Total Request Amount 
(Autofill)]]</f>
        <v>0</v>
      </c>
      <c r="N70" s="66"/>
      <c r="O70" s="66"/>
      <c r="P70" s="66"/>
      <c r="Q70" s="66"/>
      <c r="R70" s="66"/>
      <c r="S70" s="66"/>
      <c r="T70" s="66"/>
      <c r="U70" s="66"/>
      <c r="V70" s="66"/>
      <c r="W70" s="66"/>
      <c r="X70" s="66"/>
      <c r="Y70" s="66"/>
      <c r="Z70" s="66"/>
      <c r="AA70" s="66"/>
      <c r="AB70" s="66"/>
      <c r="AC70" s="66"/>
      <c r="AD70" s="66"/>
      <c r="AE70" s="66"/>
      <c r="AF70" s="66"/>
      <c r="AG70" s="66"/>
      <c r="AH70" s="66"/>
      <c r="AI70" s="66"/>
      <c r="AJ70" s="66"/>
      <c r="AK70" s="116">
        <f>SUM(ExpenseData35[[#This Row],[DC1]:[Additional Clarification
(Required for DC17, "Other") ]])-ExpenseData35[[#This Row],[Total Request Amount 
(Autofill)]]</f>
        <v>0</v>
      </c>
      <c r="AL70" s="39"/>
      <c r="AM70" s="40"/>
    </row>
    <row r="71" spans="2:39" x14ac:dyDescent="0.25">
      <c r="B71" s="27">
        <v>65</v>
      </c>
      <c r="C71" s="34"/>
      <c r="D71" s="118"/>
      <c r="E71" s="29"/>
      <c r="F71" s="30"/>
      <c r="G71" s="31"/>
      <c r="H71" s="32"/>
      <c r="I71" s="32"/>
      <c r="J71" s="38"/>
      <c r="K71" s="110">
        <f>SUM(ExpenseData35[[#This Row],[Regular Hours Worked ON Project]:[Hours worked OFF Project]])</f>
        <v>0</v>
      </c>
      <c r="L71" s="109">
        <f t="shared" si="0"/>
        <v>0</v>
      </c>
      <c r="M71" s="34">
        <f>ExpenseData35[[#This Row],[Total Request Amount 
(Autofill)]]</f>
        <v>0</v>
      </c>
      <c r="N71" s="66"/>
      <c r="O71" s="66"/>
      <c r="P71" s="66"/>
      <c r="Q71" s="66"/>
      <c r="R71" s="66"/>
      <c r="S71" s="66"/>
      <c r="T71" s="66"/>
      <c r="U71" s="66"/>
      <c r="V71" s="66"/>
      <c r="W71" s="66"/>
      <c r="X71" s="66"/>
      <c r="Y71" s="66"/>
      <c r="Z71" s="66"/>
      <c r="AA71" s="66"/>
      <c r="AB71" s="66"/>
      <c r="AC71" s="66"/>
      <c r="AD71" s="66"/>
      <c r="AE71" s="66"/>
      <c r="AF71" s="66"/>
      <c r="AG71" s="66"/>
      <c r="AH71" s="66"/>
      <c r="AI71" s="66"/>
      <c r="AJ71" s="66"/>
      <c r="AK71" s="116">
        <f>SUM(ExpenseData35[[#This Row],[DC1]:[Additional Clarification
(Required for DC17, "Other") ]])-ExpenseData35[[#This Row],[Total Request Amount 
(Autofill)]]</f>
        <v>0</v>
      </c>
      <c r="AL71" s="39"/>
      <c r="AM71" s="40"/>
    </row>
    <row r="72" spans="2:39" x14ac:dyDescent="0.25">
      <c r="B72" s="37">
        <v>66</v>
      </c>
      <c r="C72" s="34"/>
      <c r="D72" s="118"/>
      <c r="E72" s="29"/>
      <c r="F72" s="30"/>
      <c r="G72" s="31"/>
      <c r="H72" s="32"/>
      <c r="I72" s="32"/>
      <c r="J72" s="38"/>
      <c r="K72" s="110">
        <f>SUM(ExpenseData35[[#This Row],[Regular Hours Worked ON Project]:[Hours worked OFF Project]])</f>
        <v>0</v>
      </c>
      <c r="L72" s="109">
        <f t="shared" ref="L72:L135" si="1">ROUND((G72*H72)+(G72*1.5*I72),2)</f>
        <v>0</v>
      </c>
      <c r="M72" s="34">
        <f>ExpenseData35[[#This Row],[Total Request Amount 
(Autofill)]]</f>
        <v>0</v>
      </c>
      <c r="N72" s="66"/>
      <c r="O72" s="66"/>
      <c r="P72" s="66"/>
      <c r="Q72" s="66"/>
      <c r="R72" s="66"/>
      <c r="S72" s="66"/>
      <c r="T72" s="66"/>
      <c r="U72" s="66"/>
      <c r="V72" s="66"/>
      <c r="W72" s="66"/>
      <c r="X72" s="66"/>
      <c r="Y72" s="66"/>
      <c r="Z72" s="66"/>
      <c r="AA72" s="66"/>
      <c r="AB72" s="66"/>
      <c r="AC72" s="66"/>
      <c r="AD72" s="66"/>
      <c r="AE72" s="66"/>
      <c r="AF72" s="66"/>
      <c r="AG72" s="66"/>
      <c r="AH72" s="66"/>
      <c r="AI72" s="66"/>
      <c r="AJ72" s="66"/>
      <c r="AK72" s="116">
        <f>SUM(ExpenseData35[[#This Row],[DC1]:[Additional Clarification
(Required for DC17, "Other") ]])-ExpenseData35[[#This Row],[Total Request Amount 
(Autofill)]]</f>
        <v>0</v>
      </c>
      <c r="AL72" s="39"/>
      <c r="AM72" s="40"/>
    </row>
    <row r="73" spans="2:39" x14ac:dyDescent="0.25">
      <c r="B73" s="27">
        <v>67</v>
      </c>
      <c r="C73" s="34"/>
      <c r="D73" s="118"/>
      <c r="E73" s="29"/>
      <c r="F73" s="30"/>
      <c r="G73" s="31"/>
      <c r="H73" s="32"/>
      <c r="I73" s="32"/>
      <c r="J73" s="38"/>
      <c r="K73" s="110">
        <f>SUM(ExpenseData35[[#This Row],[Regular Hours Worked ON Project]:[Hours worked OFF Project]])</f>
        <v>0</v>
      </c>
      <c r="L73" s="109">
        <f t="shared" si="1"/>
        <v>0</v>
      </c>
      <c r="M73" s="34">
        <f>ExpenseData35[[#This Row],[Total Request Amount 
(Autofill)]]</f>
        <v>0</v>
      </c>
      <c r="N73" s="66"/>
      <c r="O73" s="66"/>
      <c r="P73" s="66"/>
      <c r="Q73" s="66"/>
      <c r="R73" s="66"/>
      <c r="S73" s="66"/>
      <c r="T73" s="66"/>
      <c r="U73" s="66"/>
      <c r="V73" s="66"/>
      <c r="W73" s="66"/>
      <c r="X73" s="66"/>
      <c r="Y73" s="66"/>
      <c r="Z73" s="66"/>
      <c r="AA73" s="66"/>
      <c r="AB73" s="66"/>
      <c r="AC73" s="66"/>
      <c r="AD73" s="66"/>
      <c r="AE73" s="66"/>
      <c r="AF73" s="66"/>
      <c r="AG73" s="66"/>
      <c r="AH73" s="66"/>
      <c r="AI73" s="66"/>
      <c r="AJ73" s="66"/>
      <c r="AK73" s="116">
        <f>SUM(ExpenseData35[[#This Row],[DC1]:[Additional Clarification
(Required for DC17, "Other") ]])-ExpenseData35[[#This Row],[Total Request Amount 
(Autofill)]]</f>
        <v>0</v>
      </c>
      <c r="AL73" s="39"/>
      <c r="AM73" s="40"/>
    </row>
    <row r="74" spans="2:39" x14ac:dyDescent="0.25">
      <c r="B74" s="37">
        <v>68</v>
      </c>
      <c r="C74" s="34"/>
      <c r="D74" s="118"/>
      <c r="E74" s="29"/>
      <c r="F74" s="30"/>
      <c r="G74" s="31"/>
      <c r="H74" s="32"/>
      <c r="I74" s="32"/>
      <c r="J74" s="38"/>
      <c r="K74" s="110">
        <f>SUM(ExpenseData35[[#This Row],[Regular Hours Worked ON Project]:[Hours worked OFF Project]])</f>
        <v>0</v>
      </c>
      <c r="L74" s="109">
        <f t="shared" si="1"/>
        <v>0</v>
      </c>
      <c r="M74" s="34">
        <f>ExpenseData35[[#This Row],[Total Request Amount 
(Autofill)]]</f>
        <v>0</v>
      </c>
      <c r="N74" s="66"/>
      <c r="O74" s="66"/>
      <c r="P74" s="66"/>
      <c r="Q74" s="66"/>
      <c r="R74" s="66"/>
      <c r="S74" s="66"/>
      <c r="T74" s="66"/>
      <c r="U74" s="66"/>
      <c r="V74" s="66"/>
      <c r="W74" s="66"/>
      <c r="X74" s="66"/>
      <c r="Y74" s="66"/>
      <c r="Z74" s="66"/>
      <c r="AA74" s="66"/>
      <c r="AB74" s="66"/>
      <c r="AC74" s="66"/>
      <c r="AD74" s="66"/>
      <c r="AE74" s="66"/>
      <c r="AF74" s="66"/>
      <c r="AG74" s="66"/>
      <c r="AH74" s="66"/>
      <c r="AI74" s="66"/>
      <c r="AJ74" s="66"/>
      <c r="AK74" s="116">
        <f>SUM(ExpenseData35[[#This Row],[DC1]:[Additional Clarification
(Required for DC17, "Other") ]])-ExpenseData35[[#This Row],[Total Request Amount 
(Autofill)]]</f>
        <v>0</v>
      </c>
      <c r="AL74" s="39"/>
      <c r="AM74" s="40"/>
    </row>
    <row r="75" spans="2:39" x14ac:dyDescent="0.25">
      <c r="B75" s="27">
        <v>69</v>
      </c>
      <c r="C75" s="34"/>
      <c r="D75" s="118"/>
      <c r="E75" s="29"/>
      <c r="F75" s="30"/>
      <c r="G75" s="31"/>
      <c r="H75" s="32"/>
      <c r="I75" s="32"/>
      <c r="J75" s="38"/>
      <c r="K75" s="110">
        <f>SUM(ExpenseData35[[#This Row],[Regular Hours Worked ON Project]:[Hours worked OFF Project]])</f>
        <v>0</v>
      </c>
      <c r="L75" s="109">
        <f t="shared" si="1"/>
        <v>0</v>
      </c>
      <c r="M75" s="34">
        <f>ExpenseData35[[#This Row],[Total Request Amount 
(Autofill)]]</f>
        <v>0</v>
      </c>
      <c r="N75" s="66"/>
      <c r="O75" s="66"/>
      <c r="P75" s="66"/>
      <c r="Q75" s="66"/>
      <c r="R75" s="66"/>
      <c r="S75" s="66"/>
      <c r="T75" s="66"/>
      <c r="U75" s="66"/>
      <c r="V75" s="66"/>
      <c r="W75" s="66"/>
      <c r="X75" s="66"/>
      <c r="Y75" s="66"/>
      <c r="Z75" s="66"/>
      <c r="AA75" s="66"/>
      <c r="AB75" s="66"/>
      <c r="AC75" s="66"/>
      <c r="AD75" s="66"/>
      <c r="AE75" s="66"/>
      <c r="AF75" s="66"/>
      <c r="AG75" s="66"/>
      <c r="AH75" s="66"/>
      <c r="AI75" s="66"/>
      <c r="AJ75" s="66"/>
      <c r="AK75" s="116">
        <f>SUM(ExpenseData35[[#This Row],[DC1]:[Additional Clarification
(Required for DC17, "Other") ]])-ExpenseData35[[#This Row],[Total Request Amount 
(Autofill)]]</f>
        <v>0</v>
      </c>
      <c r="AL75" s="39"/>
      <c r="AM75" s="40"/>
    </row>
    <row r="76" spans="2:39" x14ac:dyDescent="0.25">
      <c r="B76" s="37">
        <v>70</v>
      </c>
      <c r="C76" s="34"/>
      <c r="D76" s="118"/>
      <c r="E76" s="29"/>
      <c r="F76" s="30"/>
      <c r="G76" s="31"/>
      <c r="H76" s="32"/>
      <c r="I76" s="32"/>
      <c r="J76" s="38"/>
      <c r="K76" s="110">
        <f>SUM(ExpenseData35[[#This Row],[Regular Hours Worked ON Project]:[Hours worked OFF Project]])</f>
        <v>0</v>
      </c>
      <c r="L76" s="109">
        <f t="shared" si="1"/>
        <v>0</v>
      </c>
      <c r="M76" s="34">
        <f>ExpenseData35[[#This Row],[Total Request Amount 
(Autofill)]]</f>
        <v>0</v>
      </c>
      <c r="N76" s="66"/>
      <c r="O76" s="66"/>
      <c r="P76" s="66"/>
      <c r="Q76" s="66"/>
      <c r="R76" s="66"/>
      <c r="S76" s="66"/>
      <c r="T76" s="66"/>
      <c r="U76" s="66"/>
      <c r="V76" s="66"/>
      <c r="W76" s="66"/>
      <c r="X76" s="66"/>
      <c r="Y76" s="66"/>
      <c r="Z76" s="66"/>
      <c r="AA76" s="66"/>
      <c r="AB76" s="66"/>
      <c r="AC76" s="66"/>
      <c r="AD76" s="66"/>
      <c r="AE76" s="66"/>
      <c r="AF76" s="66"/>
      <c r="AG76" s="66"/>
      <c r="AH76" s="66"/>
      <c r="AI76" s="66"/>
      <c r="AJ76" s="66"/>
      <c r="AK76" s="116">
        <f>SUM(ExpenseData35[[#This Row],[DC1]:[Additional Clarification
(Required for DC17, "Other") ]])-ExpenseData35[[#This Row],[Total Request Amount 
(Autofill)]]</f>
        <v>0</v>
      </c>
      <c r="AL76" s="39"/>
      <c r="AM76" s="40"/>
    </row>
    <row r="77" spans="2:39" x14ac:dyDescent="0.25">
      <c r="B77" s="27">
        <v>71</v>
      </c>
      <c r="C77" s="34"/>
      <c r="D77" s="118"/>
      <c r="E77" s="29"/>
      <c r="F77" s="30"/>
      <c r="G77" s="31"/>
      <c r="H77" s="32"/>
      <c r="I77" s="32"/>
      <c r="J77" s="38"/>
      <c r="K77" s="110">
        <f>SUM(ExpenseData35[[#This Row],[Regular Hours Worked ON Project]:[Hours worked OFF Project]])</f>
        <v>0</v>
      </c>
      <c r="L77" s="109">
        <f t="shared" si="1"/>
        <v>0</v>
      </c>
      <c r="M77" s="34">
        <f>ExpenseData35[[#This Row],[Total Request Amount 
(Autofill)]]</f>
        <v>0</v>
      </c>
      <c r="N77" s="66"/>
      <c r="O77" s="66"/>
      <c r="P77" s="66"/>
      <c r="Q77" s="66"/>
      <c r="R77" s="66"/>
      <c r="S77" s="66"/>
      <c r="T77" s="66"/>
      <c r="U77" s="66"/>
      <c r="V77" s="66"/>
      <c r="W77" s="66"/>
      <c r="X77" s="66"/>
      <c r="Y77" s="66"/>
      <c r="Z77" s="66"/>
      <c r="AA77" s="66"/>
      <c r="AB77" s="66"/>
      <c r="AC77" s="66"/>
      <c r="AD77" s="66"/>
      <c r="AE77" s="66"/>
      <c r="AF77" s="66"/>
      <c r="AG77" s="66"/>
      <c r="AH77" s="66"/>
      <c r="AI77" s="66"/>
      <c r="AJ77" s="66"/>
      <c r="AK77" s="116">
        <f>SUM(ExpenseData35[[#This Row],[DC1]:[Additional Clarification
(Required for DC17, "Other") ]])-ExpenseData35[[#This Row],[Total Request Amount 
(Autofill)]]</f>
        <v>0</v>
      </c>
      <c r="AL77" s="39"/>
      <c r="AM77" s="40"/>
    </row>
    <row r="78" spans="2:39" x14ac:dyDescent="0.25">
      <c r="B78" s="37">
        <v>72</v>
      </c>
      <c r="C78" s="34"/>
      <c r="D78" s="118"/>
      <c r="E78" s="29"/>
      <c r="F78" s="30"/>
      <c r="G78" s="31"/>
      <c r="H78" s="32"/>
      <c r="I78" s="32"/>
      <c r="J78" s="38"/>
      <c r="K78" s="110">
        <f>SUM(ExpenseData35[[#This Row],[Regular Hours Worked ON Project]:[Hours worked OFF Project]])</f>
        <v>0</v>
      </c>
      <c r="L78" s="109">
        <f t="shared" si="1"/>
        <v>0</v>
      </c>
      <c r="M78" s="34">
        <f>ExpenseData35[[#This Row],[Total Request Amount 
(Autofill)]]</f>
        <v>0</v>
      </c>
      <c r="N78" s="66"/>
      <c r="O78" s="66"/>
      <c r="P78" s="66"/>
      <c r="Q78" s="66"/>
      <c r="R78" s="66"/>
      <c r="S78" s="66"/>
      <c r="T78" s="66"/>
      <c r="U78" s="66"/>
      <c r="V78" s="66"/>
      <c r="W78" s="66"/>
      <c r="X78" s="66"/>
      <c r="Y78" s="66"/>
      <c r="Z78" s="66"/>
      <c r="AA78" s="66"/>
      <c r="AB78" s="66"/>
      <c r="AC78" s="66"/>
      <c r="AD78" s="66"/>
      <c r="AE78" s="66"/>
      <c r="AF78" s="66"/>
      <c r="AG78" s="66"/>
      <c r="AH78" s="66"/>
      <c r="AI78" s="66"/>
      <c r="AJ78" s="66"/>
      <c r="AK78" s="116">
        <f>SUM(ExpenseData35[[#This Row],[DC1]:[Additional Clarification
(Required for DC17, "Other") ]])-ExpenseData35[[#This Row],[Total Request Amount 
(Autofill)]]</f>
        <v>0</v>
      </c>
      <c r="AL78" s="39"/>
      <c r="AM78" s="40"/>
    </row>
    <row r="79" spans="2:39" x14ac:dyDescent="0.25">
      <c r="B79" s="27">
        <v>73</v>
      </c>
      <c r="C79" s="34"/>
      <c r="D79" s="118"/>
      <c r="E79" s="29"/>
      <c r="F79" s="30"/>
      <c r="G79" s="31"/>
      <c r="H79" s="32"/>
      <c r="I79" s="32"/>
      <c r="J79" s="38"/>
      <c r="K79" s="110">
        <f>SUM(ExpenseData35[[#This Row],[Regular Hours Worked ON Project]:[Hours worked OFF Project]])</f>
        <v>0</v>
      </c>
      <c r="L79" s="109">
        <f t="shared" si="1"/>
        <v>0</v>
      </c>
      <c r="M79" s="34">
        <f>ExpenseData35[[#This Row],[Total Request Amount 
(Autofill)]]</f>
        <v>0</v>
      </c>
      <c r="N79" s="66"/>
      <c r="O79" s="66"/>
      <c r="P79" s="66"/>
      <c r="Q79" s="66"/>
      <c r="R79" s="66"/>
      <c r="S79" s="66"/>
      <c r="T79" s="66"/>
      <c r="U79" s="66"/>
      <c r="V79" s="66"/>
      <c r="W79" s="66"/>
      <c r="X79" s="66"/>
      <c r="Y79" s="66"/>
      <c r="Z79" s="66"/>
      <c r="AA79" s="66"/>
      <c r="AB79" s="66"/>
      <c r="AC79" s="66"/>
      <c r="AD79" s="66"/>
      <c r="AE79" s="66"/>
      <c r="AF79" s="66"/>
      <c r="AG79" s="66"/>
      <c r="AH79" s="66"/>
      <c r="AI79" s="66"/>
      <c r="AJ79" s="66"/>
      <c r="AK79" s="116">
        <f>SUM(ExpenseData35[[#This Row],[DC1]:[Additional Clarification
(Required for DC17, "Other") ]])-ExpenseData35[[#This Row],[Total Request Amount 
(Autofill)]]</f>
        <v>0</v>
      </c>
      <c r="AL79" s="39"/>
      <c r="AM79" s="40"/>
    </row>
    <row r="80" spans="2:39" x14ac:dyDescent="0.25">
      <c r="B80" s="37">
        <v>74</v>
      </c>
      <c r="C80" s="34"/>
      <c r="D80" s="118"/>
      <c r="E80" s="29"/>
      <c r="F80" s="30"/>
      <c r="G80" s="31"/>
      <c r="H80" s="32"/>
      <c r="I80" s="32"/>
      <c r="J80" s="38"/>
      <c r="K80" s="110">
        <f>SUM(ExpenseData35[[#This Row],[Regular Hours Worked ON Project]:[Hours worked OFF Project]])</f>
        <v>0</v>
      </c>
      <c r="L80" s="109">
        <f t="shared" si="1"/>
        <v>0</v>
      </c>
      <c r="M80" s="34">
        <f>ExpenseData35[[#This Row],[Total Request Amount 
(Autofill)]]</f>
        <v>0</v>
      </c>
      <c r="N80" s="66"/>
      <c r="O80" s="66"/>
      <c r="P80" s="66"/>
      <c r="Q80" s="66"/>
      <c r="R80" s="66"/>
      <c r="S80" s="66"/>
      <c r="T80" s="66"/>
      <c r="U80" s="66"/>
      <c r="V80" s="66"/>
      <c r="W80" s="66"/>
      <c r="X80" s="66"/>
      <c r="Y80" s="66"/>
      <c r="Z80" s="66"/>
      <c r="AA80" s="66"/>
      <c r="AB80" s="66"/>
      <c r="AC80" s="66"/>
      <c r="AD80" s="66"/>
      <c r="AE80" s="66"/>
      <c r="AF80" s="66"/>
      <c r="AG80" s="66"/>
      <c r="AH80" s="66"/>
      <c r="AI80" s="66"/>
      <c r="AJ80" s="66"/>
      <c r="AK80" s="116">
        <f>SUM(ExpenseData35[[#This Row],[DC1]:[Additional Clarification
(Required for DC17, "Other") ]])-ExpenseData35[[#This Row],[Total Request Amount 
(Autofill)]]</f>
        <v>0</v>
      </c>
      <c r="AL80" s="39"/>
      <c r="AM80" s="40"/>
    </row>
    <row r="81" spans="2:39" x14ac:dyDescent="0.25">
      <c r="B81" s="27">
        <v>75</v>
      </c>
      <c r="C81" s="34"/>
      <c r="D81" s="118"/>
      <c r="E81" s="29"/>
      <c r="F81" s="30"/>
      <c r="G81" s="31"/>
      <c r="H81" s="32"/>
      <c r="I81" s="32"/>
      <c r="J81" s="38"/>
      <c r="K81" s="110">
        <f>SUM(ExpenseData35[[#This Row],[Regular Hours Worked ON Project]:[Hours worked OFF Project]])</f>
        <v>0</v>
      </c>
      <c r="L81" s="109">
        <f t="shared" si="1"/>
        <v>0</v>
      </c>
      <c r="M81" s="34">
        <f>ExpenseData35[[#This Row],[Total Request Amount 
(Autofill)]]</f>
        <v>0</v>
      </c>
      <c r="N81" s="66"/>
      <c r="O81" s="66"/>
      <c r="P81" s="66"/>
      <c r="Q81" s="66"/>
      <c r="R81" s="66"/>
      <c r="S81" s="66"/>
      <c r="T81" s="66"/>
      <c r="U81" s="66"/>
      <c r="V81" s="66"/>
      <c r="W81" s="66"/>
      <c r="X81" s="66"/>
      <c r="Y81" s="66"/>
      <c r="Z81" s="66"/>
      <c r="AA81" s="66"/>
      <c r="AB81" s="66"/>
      <c r="AC81" s="66"/>
      <c r="AD81" s="66"/>
      <c r="AE81" s="66"/>
      <c r="AF81" s="66"/>
      <c r="AG81" s="66"/>
      <c r="AH81" s="66"/>
      <c r="AI81" s="66"/>
      <c r="AJ81" s="66"/>
      <c r="AK81" s="116">
        <f>SUM(ExpenseData35[[#This Row],[DC1]:[Additional Clarification
(Required for DC17, "Other") ]])-ExpenseData35[[#This Row],[Total Request Amount 
(Autofill)]]</f>
        <v>0</v>
      </c>
      <c r="AL81" s="39"/>
      <c r="AM81" s="40"/>
    </row>
    <row r="82" spans="2:39" x14ac:dyDescent="0.25">
      <c r="B82" s="37">
        <v>76</v>
      </c>
      <c r="C82" s="34"/>
      <c r="D82" s="118"/>
      <c r="E82" s="29"/>
      <c r="F82" s="30"/>
      <c r="G82" s="31"/>
      <c r="H82" s="32"/>
      <c r="I82" s="32"/>
      <c r="J82" s="38"/>
      <c r="K82" s="110">
        <f>SUM(ExpenseData35[[#This Row],[Regular Hours Worked ON Project]:[Hours worked OFF Project]])</f>
        <v>0</v>
      </c>
      <c r="L82" s="109">
        <f t="shared" si="1"/>
        <v>0</v>
      </c>
      <c r="M82" s="34">
        <f>ExpenseData35[[#This Row],[Total Request Amount 
(Autofill)]]</f>
        <v>0</v>
      </c>
      <c r="N82" s="66"/>
      <c r="O82" s="66"/>
      <c r="P82" s="66"/>
      <c r="Q82" s="66"/>
      <c r="R82" s="66"/>
      <c r="S82" s="66"/>
      <c r="T82" s="66"/>
      <c r="U82" s="66"/>
      <c r="V82" s="66"/>
      <c r="W82" s="66"/>
      <c r="X82" s="66"/>
      <c r="Y82" s="66"/>
      <c r="Z82" s="66"/>
      <c r="AA82" s="66"/>
      <c r="AB82" s="66"/>
      <c r="AC82" s="66"/>
      <c r="AD82" s="66"/>
      <c r="AE82" s="66"/>
      <c r="AF82" s="66"/>
      <c r="AG82" s="66"/>
      <c r="AH82" s="66"/>
      <c r="AI82" s="66"/>
      <c r="AJ82" s="66"/>
      <c r="AK82" s="116">
        <f>SUM(ExpenseData35[[#This Row],[DC1]:[Additional Clarification
(Required for DC17, "Other") ]])-ExpenseData35[[#This Row],[Total Request Amount 
(Autofill)]]</f>
        <v>0</v>
      </c>
      <c r="AL82" s="39"/>
      <c r="AM82" s="40"/>
    </row>
    <row r="83" spans="2:39" x14ac:dyDescent="0.25">
      <c r="B83" s="27">
        <v>77</v>
      </c>
      <c r="C83" s="34"/>
      <c r="D83" s="118"/>
      <c r="E83" s="29"/>
      <c r="F83" s="30"/>
      <c r="G83" s="31"/>
      <c r="H83" s="32"/>
      <c r="I83" s="32"/>
      <c r="J83" s="38"/>
      <c r="K83" s="110">
        <f>SUM(ExpenseData35[[#This Row],[Regular Hours Worked ON Project]:[Hours worked OFF Project]])</f>
        <v>0</v>
      </c>
      <c r="L83" s="109">
        <f t="shared" si="1"/>
        <v>0</v>
      </c>
      <c r="M83" s="34">
        <f>ExpenseData35[[#This Row],[Total Request Amount 
(Autofill)]]</f>
        <v>0</v>
      </c>
      <c r="N83" s="66"/>
      <c r="O83" s="66"/>
      <c r="P83" s="66"/>
      <c r="Q83" s="66"/>
      <c r="R83" s="66"/>
      <c r="S83" s="66"/>
      <c r="T83" s="66"/>
      <c r="U83" s="66"/>
      <c r="V83" s="66"/>
      <c r="W83" s="66"/>
      <c r="X83" s="66"/>
      <c r="Y83" s="66"/>
      <c r="Z83" s="66"/>
      <c r="AA83" s="66"/>
      <c r="AB83" s="66"/>
      <c r="AC83" s="66"/>
      <c r="AD83" s="66"/>
      <c r="AE83" s="66"/>
      <c r="AF83" s="66"/>
      <c r="AG83" s="66"/>
      <c r="AH83" s="66"/>
      <c r="AI83" s="66"/>
      <c r="AJ83" s="66"/>
      <c r="AK83" s="116">
        <f>SUM(ExpenseData35[[#This Row],[DC1]:[Additional Clarification
(Required for DC17, "Other") ]])-ExpenseData35[[#This Row],[Total Request Amount 
(Autofill)]]</f>
        <v>0</v>
      </c>
      <c r="AL83" s="39"/>
      <c r="AM83" s="40"/>
    </row>
    <row r="84" spans="2:39" x14ac:dyDescent="0.25">
      <c r="B84" s="37">
        <v>78</v>
      </c>
      <c r="C84" s="34"/>
      <c r="D84" s="118"/>
      <c r="E84" s="29"/>
      <c r="F84" s="30"/>
      <c r="G84" s="31"/>
      <c r="H84" s="32"/>
      <c r="I84" s="32"/>
      <c r="J84" s="38"/>
      <c r="K84" s="110">
        <f>SUM(ExpenseData35[[#This Row],[Regular Hours Worked ON Project]:[Hours worked OFF Project]])</f>
        <v>0</v>
      </c>
      <c r="L84" s="109">
        <f t="shared" si="1"/>
        <v>0</v>
      </c>
      <c r="M84" s="34">
        <f>ExpenseData35[[#This Row],[Total Request Amount 
(Autofill)]]</f>
        <v>0</v>
      </c>
      <c r="N84" s="66"/>
      <c r="O84" s="66"/>
      <c r="P84" s="66"/>
      <c r="Q84" s="66"/>
      <c r="R84" s="66"/>
      <c r="S84" s="66"/>
      <c r="T84" s="66"/>
      <c r="U84" s="66"/>
      <c r="V84" s="66"/>
      <c r="W84" s="66"/>
      <c r="X84" s="66"/>
      <c r="Y84" s="66"/>
      <c r="Z84" s="66"/>
      <c r="AA84" s="66"/>
      <c r="AB84" s="66"/>
      <c r="AC84" s="66"/>
      <c r="AD84" s="66"/>
      <c r="AE84" s="66"/>
      <c r="AF84" s="66"/>
      <c r="AG84" s="66"/>
      <c r="AH84" s="66"/>
      <c r="AI84" s="66"/>
      <c r="AJ84" s="66"/>
      <c r="AK84" s="116">
        <f>SUM(ExpenseData35[[#This Row],[DC1]:[Additional Clarification
(Required for DC17, "Other") ]])-ExpenseData35[[#This Row],[Total Request Amount 
(Autofill)]]</f>
        <v>0</v>
      </c>
      <c r="AL84" s="39"/>
      <c r="AM84" s="40"/>
    </row>
    <row r="85" spans="2:39" x14ac:dyDescent="0.25">
      <c r="B85" s="27">
        <v>79</v>
      </c>
      <c r="C85" s="34"/>
      <c r="D85" s="118"/>
      <c r="E85" s="29"/>
      <c r="F85" s="30"/>
      <c r="G85" s="31"/>
      <c r="H85" s="32"/>
      <c r="I85" s="32"/>
      <c r="J85" s="38"/>
      <c r="K85" s="110">
        <f>SUM(ExpenseData35[[#This Row],[Regular Hours Worked ON Project]:[Hours worked OFF Project]])</f>
        <v>0</v>
      </c>
      <c r="L85" s="109">
        <f t="shared" si="1"/>
        <v>0</v>
      </c>
      <c r="M85" s="34">
        <f>ExpenseData35[[#This Row],[Total Request Amount 
(Autofill)]]</f>
        <v>0</v>
      </c>
      <c r="N85" s="66"/>
      <c r="O85" s="66"/>
      <c r="P85" s="66"/>
      <c r="Q85" s="66"/>
      <c r="R85" s="66"/>
      <c r="S85" s="66"/>
      <c r="T85" s="66"/>
      <c r="U85" s="66"/>
      <c r="V85" s="66"/>
      <c r="W85" s="66"/>
      <c r="X85" s="66"/>
      <c r="Y85" s="66"/>
      <c r="Z85" s="66"/>
      <c r="AA85" s="66"/>
      <c r="AB85" s="66"/>
      <c r="AC85" s="66"/>
      <c r="AD85" s="66"/>
      <c r="AE85" s="66"/>
      <c r="AF85" s="66"/>
      <c r="AG85" s="66"/>
      <c r="AH85" s="66"/>
      <c r="AI85" s="66"/>
      <c r="AJ85" s="66"/>
      <c r="AK85" s="116">
        <f>SUM(ExpenseData35[[#This Row],[DC1]:[Additional Clarification
(Required for DC17, "Other") ]])-ExpenseData35[[#This Row],[Total Request Amount 
(Autofill)]]</f>
        <v>0</v>
      </c>
      <c r="AL85" s="39"/>
      <c r="AM85" s="40"/>
    </row>
    <row r="86" spans="2:39" x14ac:dyDescent="0.25">
      <c r="B86" s="37">
        <v>80</v>
      </c>
      <c r="C86" s="34"/>
      <c r="D86" s="118"/>
      <c r="E86" s="29"/>
      <c r="F86" s="30"/>
      <c r="G86" s="31"/>
      <c r="H86" s="32"/>
      <c r="I86" s="32"/>
      <c r="J86" s="38"/>
      <c r="K86" s="110">
        <f>SUM(ExpenseData35[[#This Row],[Regular Hours Worked ON Project]:[Hours worked OFF Project]])</f>
        <v>0</v>
      </c>
      <c r="L86" s="109">
        <f t="shared" si="1"/>
        <v>0</v>
      </c>
      <c r="M86" s="34">
        <f>ExpenseData35[[#This Row],[Total Request Amount 
(Autofill)]]</f>
        <v>0</v>
      </c>
      <c r="N86" s="66"/>
      <c r="O86" s="66"/>
      <c r="P86" s="66"/>
      <c r="Q86" s="66"/>
      <c r="R86" s="66"/>
      <c r="S86" s="66"/>
      <c r="T86" s="66"/>
      <c r="U86" s="66"/>
      <c r="V86" s="66"/>
      <c r="W86" s="66"/>
      <c r="X86" s="66"/>
      <c r="Y86" s="66"/>
      <c r="Z86" s="66"/>
      <c r="AA86" s="66"/>
      <c r="AB86" s="66"/>
      <c r="AC86" s="66"/>
      <c r="AD86" s="66"/>
      <c r="AE86" s="66"/>
      <c r="AF86" s="66"/>
      <c r="AG86" s="66"/>
      <c r="AH86" s="66"/>
      <c r="AI86" s="66"/>
      <c r="AJ86" s="66"/>
      <c r="AK86" s="116">
        <f>SUM(ExpenseData35[[#This Row],[DC1]:[Additional Clarification
(Required for DC17, "Other") ]])-ExpenseData35[[#This Row],[Total Request Amount 
(Autofill)]]</f>
        <v>0</v>
      </c>
      <c r="AL86" s="39"/>
      <c r="AM86" s="40"/>
    </row>
    <row r="87" spans="2:39" x14ac:dyDescent="0.25">
      <c r="B87" s="27">
        <v>81</v>
      </c>
      <c r="C87" s="34"/>
      <c r="D87" s="118"/>
      <c r="E87" s="29"/>
      <c r="F87" s="30"/>
      <c r="G87" s="31"/>
      <c r="H87" s="32"/>
      <c r="I87" s="32"/>
      <c r="J87" s="38"/>
      <c r="K87" s="110">
        <f>SUM(ExpenseData35[[#This Row],[Regular Hours Worked ON Project]:[Hours worked OFF Project]])</f>
        <v>0</v>
      </c>
      <c r="L87" s="109">
        <f t="shared" si="1"/>
        <v>0</v>
      </c>
      <c r="M87" s="34">
        <f>ExpenseData35[[#This Row],[Total Request Amount 
(Autofill)]]</f>
        <v>0</v>
      </c>
      <c r="N87" s="66"/>
      <c r="O87" s="66"/>
      <c r="P87" s="66"/>
      <c r="Q87" s="66"/>
      <c r="R87" s="66"/>
      <c r="S87" s="66"/>
      <c r="T87" s="66"/>
      <c r="U87" s="66"/>
      <c r="V87" s="66"/>
      <c r="W87" s="66"/>
      <c r="X87" s="66"/>
      <c r="Y87" s="66"/>
      <c r="Z87" s="66"/>
      <c r="AA87" s="66"/>
      <c r="AB87" s="66"/>
      <c r="AC87" s="66"/>
      <c r="AD87" s="66"/>
      <c r="AE87" s="66"/>
      <c r="AF87" s="66"/>
      <c r="AG87" s="66"/>
      <c r="AH87" s="66"/>
      <c r="AI87" s="66"/>
      <c r="AJ87" s="66"/>
      <c r="AK87" s="116">
        <f>SUM(ExpenseData35[[#This Row],[DC1]:[Additional Clarification
(Required for DC17, "Other") ]])-ExpenseData35[[#This Row],[Total Request Amount 
(Autofill)]]</f>
        <v>0</v>
      </c>
      <c r="AL87" s="39"/>
      <c r="AM87" s="40"/>
    </row>
    <row r="88" spans="2:39" x14ac:dyDescent="0.25">
      <c r="B88" s="37">
        <v>82</v>
      </c>
      <c r="C88" s="34"/>
      <c r="D88" s="118"/>
      <c r="E88" s="29"/>
      <c r="F88" s="30"/>
      <c r="G88" s="31"/>
      <c r="H88" s="32"/>
      <c r="I88" s="32"/>
      <c r="J88" s="38"/>
      <c r="K88" s="110">
        <f>SUM(ExpenseData35[[#This Row],[Regular Hours Worked ON Project]:[Hours worked OFF Project]])</f>
        <v>0</v>
      </c>
      <c r="L88" s="109">
        <f t="shared" si="1"/>
        <v>0</v>
      </c>
      <c r="M88" s="34">
        <f>ExpenseData35[[#This Row],[Total Request Amount 
(Autofill)]]</f>
        <v>0</v>
      </c>
      <c r="N88" s="66"/>
      <c r="O88" s="66"/>
      <c r="P88" s="66"/>
      <c r="Q88" s="66"/>
      <c r="R88" s="66"/>
      <c r="S88" s="66"/>
      <c r="T88" s="66"/>
      <c r="U88" s="66"/>
      <c r="V88" s="66"/>
      <c r="W88" s="66"/>
      <c r="X88" s="66"/>
      <c r="Y88" s="66"/>
      <c r="Z88" s="66"/>
      <c r="AA88" s="66"/>
      <c r="AB88" s="66"/>
      <c r="AC88" s="66"/>
      <c r="AD88" s="66"/>
      <c r="AE88" s="66"/>
      <c r="AF88" s="66"/>
      <c r="AG88" s="66"/>
      <c r="AH88" s="66"/>
      <c r="AI88" s="66"/>
      <c r="AJ88" s="66"/>
      <c r="AK88" s="116">
        <f>SUM(ExpenseData35[[#This Row],[DC1]:[Additional Clarification
(Required for DC17, "Other") ]])-ExpenseData35[[#This Row],[Total Request Amount 
(Autofill)]]</f>
        <v>0</v>
      </c>
      <c r="AL88" s="39"/>
      <c r="AM88" s="40"/>
    </row>
    <row r="89" spans="2:39" x14ac:dyDescent="0.25">
      <c r="B89" s="27">
        <v>83</v>
      </c>
      <c r="C89" s="34"/>
      <c r="D89" s="118"/>
      <c r="E89" s="29"/>
      <c r="F89" s="30"/>
      <c r="G89" s="31"/>
      <c r="H89" s="32"/>
      <c r="I89" s="32"/>
      <c r="J89" s="38"/>
      <c r="K89" s="110">
        <f>SUM(ExpenseData35[[#This Row],[Regular Hours Worked ON Project]:[Hours worked OFF Project]])</f>
        <v>0</v>
      </c>
      <c r="L89" s="109">
        <f t="shared" si="1"/>
        <v>0</v>
      </c>
      <c r="M89" s="34">
        <f>ExpenseData35[[#This Row],[Total Request Amount 
(Autofill)]]</f>
        <v>0</v>
      </c>
      <c r="N89" s="66"/>
      <c r="O89" s="66"/>
      <c r="P89" s="66"/>
      <c r="Q89" s="66"/>
      <c r="R89" s="66"/>
      <c r="S89" s="66"/>
      <c r="T89" s="66"/>
      <c r="U89" s="66"/>
      <c r="V89" s="66"/>
      <c r="W89" s="66"/>
      <c r="X89" s="66"/>
      <c r="Y89" s="66"/>
      <c r="Z89" s="66"/>
      <c r="AA89" s="66"/>
      <c r="AB89" s="66"/>
      <c r="AC89" s="66"/>
      <c r="AD89" s="66"/>
      <c r="AE89" s="66"/>
      <c r="AF89" s="66"/>
      <c r="AG89" s="66"/>
      <c r="AH89" s="66"/>
      <c r="AI89" s="66"/>
      <c r="AJ89" s="66"/>
      <c r="AK89" s="116">
        <f>SUM(ExpenseData35[[#This Row],[DC1]:[Additional Clarification
(Required for DC17, "Other") ]])-ExpenseData35[[#This Row],[Total Request Amount 
(Autofill)]]</f>
        <v>0</v>
      </c>
      <c r="AL89" s="39"/>
      <c r="AM89" s="40"/>
    </row>
    <row r="90" spans="2:39" x14ac:dyDescent="0.25">
      <c r="B90" s="37">
        <v>84</v>
      </c>
      <c r="C90" s="34"/>
      <c r="D90" s="118"/>
      <c r="E90" s="29"/>
      <c r="F90" s="30"/>
      <c r="G90" s="31"/>
      <c r="H90" s="32"/>
      <c r="I90" s="32"/>
      <c r="J90" s="38"/>
      <c r="K90" s="110">
        <f>SUM(ExpenseData35[[#This Row],[Regular Hours Worked ON Project]:[Hours worked OFF Project]])</f>
        <v>0</v>
      </c>
      <c r="L90" s="109">
        <f t="shared" si="1"/>
        <v>0</v>
      </c>
      <c r="M90" s="34">
        <f>ExpenseData35[[#This Row],[Total Request Amount 
(Autofill)]]</f>
        <v>0</v>
      </c>
      <c r="N90" s="66"/>
      <c r="O90" s="66"/>
      <c r="P90" s="66"/>
      <c r="Q90" s="66"/>
      <c r="R90" s="66"/>
      <c r="S90" s="66"/>
      <c r="T90" s="66"/>
      <c r="U90" s="66"/>
      <c r="V90" s="66"/>
      <c r="W90" s="66"/>
      <c r="X90" s="66"/>
      <c r="Y90" s="66"/>
      <c r="Z90" s="66"/>
      <c r="AA90" s="66"/>
      <c r="AB90" s="66"/>
      <c r="AC90" s="66"/>
      <c r="AD90" s="66"/>
      <c r="AE90" s="66"/>
      <c r="AF90" s="66"/>
      <c r="AG90" s="66"/>
      <c r="AH90" s="66"/>
      <c r="AI90" s="66"/>
      <c r="AJ90" s="66"/>
      <c r="AK90" s="116">
        <f>SUM(ExpenseData35[[#This Row],[DC1]:[Additional Clarification
(Required for DC17, "Other") ]])-ExpenseData35[[#This Row],[Total Request Amount 
(Autofill)]]</f>
        <v>0</v>
      </c>
      <c r="AL90" s="39"/>
      <c r="AM90" s="40"/>
    </row>
    <row r="91" spans="2:39" x14ac:dyDescent="0.25">
      <c r="B91" s="27">
        <v>85</v>
      </c>
      <c r="C91" s="34"/>
      <c r="D91" s="118"/>
      <c r="E91" s="29"/>
      <c r="F91" s="30"/>
      <c r="G91" s="31"/>
      <c r="H91" s="32"/>
      <c r="I91" s="32"/>
      <c r="J91" s="38"/>
      <c r="K91" s="110">
        <f>SUM(ExpenseData35[[#This Row],[Regular Hours Worked ON Project]:[Hours worked OFF Project]])</f>
        <v>0</v>
      </c>
      <c r="L91" s="109">
        <f t="shared" si="1"/>
        <v>0</v>
      </c>
      <c r="M91" s="34">
        <f>ExpenseData35[[#This Row],[Total Request Amount 
(Autofill)]]</f>
        <v>0</v>
      </c>
      <c r="N91" s="66"/>
      <c r="O91" s="66"/>
      <c r="P91" s="66"/>
      <c r="Q91" s="66"/>
      <c r="R91" s="66"/>
      <c r="S91" s="66"/>
      <c r="T91" s="66"/>
      <c r="U91" s="66"/>
      <c r="V91" s="66"/>
      <c r="W91" s="66"/>
      <c r="X91" s="66"/>
      <c r="Y91" s="66"/>
      <c r="Z91" s="66"/>
      <c r="AA91" s="66"/>
      <c r="AB91" s="66"/>
      <c r="AC91" s="66"/>
      <c r="AD91" s="66"/>
      <c r="AE91" s="66"/>
      <c r="AF91" s="66"/>
      <c r="AG91" s="66"/>
      <c r="AH91" s="66"/>
      <c r="AI91" s="66"/>
      <c r="AJ91" s="66"/>
      <c r="AK91" s="116">
        <f>SUM(ExpenseData35[[#This Row],[DC1]:[Additional Clarification
(Required for DC17, "Other") ]])-ExpenseData35[[#This Row],[Total Request Amount 
(Autofill)]]</f>
        <v>0</v>
      </c>
      <c r="AL91" s="39"/>
      <c r="AM91" s="40"/>
    </row>
    <row r="92" spans="2:39" x14ac:dyDescent="0.25">
      <c r="B92" s="37">
        <v>86</v>
      </c>
      <c r="C92" s="34"/>
      <c r="D92" s="118"/>
      <c r="E92" s="29"/>
      <c r="F92" s="30"/>
      <c r="G92" s="31"/>
      <c r="H92" s="32"/>
      <c r="I92" s="32"/>
      <c r="J92" s="38"/>
      <c r="K92" s="110">
        <f>SUM(ExpenseData35[[#This Row],[Regular Hours Worked ON Project]:[Hours worked OFF Project]])</f>
        <v>0</v>
      </c>
      <c r="L92" s="109">
        <f t="shared" si="1"/>
        <v>0</v>
      </c>
      <c r="M92" s="34">
        <f>ExpenseData35[[#This Row],[Total Request Amount 
(Autofill)]]</f>
        <v>0</v>
      </c>
      <c r="N92" s="66"/>
      <c r="O92" s="66"/>
      <c r="P92" s="66"/>
      <c r="Q92" s="66"/>
      <c r="R92" s="66"/>
      <c r="S92" s="66"/>
      <c r="T92" s="66"/>
      <c r="U92" s="66"/>
      <c r="V92" s="66"/>
      <c r="W92" s="66"/>
      <c r="X92" s="66"/>
      <c r="Y92" s="66"/>
      <c r="Z92" s="66"/>
      <c r="AA92" s="66"/>
      <c r="AB92" s="66"/>
      <c r="AC92" s="66"/>
      <c r="AD92" s="66"/>
      <c r="AE92" s="66"/>
      <c r="AF92" s="66"/>
      <c r="AG92" s="66"/>
      <c r="AH92" s="66"/>
      <c r="AI92" s="66"/>
      <c r="AJ92" s="66"/>
      <c r="AK92" s="116">
        <f>SUM(ExpenseData35[[#This Row],[DC1]:[Additional Clarification
(Required for DC17, "Other") ]])-ExpenseData35[[#This Row],[Total Request Amount 
(Autofill)]]</f>
        <v>0</v>
      </c>
      <c r="AL92" s="39"/>
      <c r="AM92" s="40"/>
    </row>
    <row r="93" spans="2:39" x14ac:dyDescent="0.25">
      <c r="B93" s="27">
        <v>87</v>
      </c>
      <c r="C93" s="34"/>
      <c r="D93" s="118"/>
      <c r="E93" s="29"/>
      <c r="F93" s="30"/>
      <c r="G93" s="31"/>
      <c r="H93" s="32"/>
      <c r="I93" s="32"/>
      <c r="J93" s="38"/>
      <c r="K93" s="110">
        <f>SUM(ExpenseData35[[#This Row],[Regular Hours Worked ON Project]:[Hours worked OFF Project]])</f>
        <v>0</v>
      </c>
      <c r="L93" s="109">
        <f t="shared" si="1"/>
        <v>0</v>
      </c>
      <c r="M93" s="34">
        <f>ExpenseData35[[#This Row],[Total Request Amount 
(Autofill)]]</f>
        <v>0</v>
      </c>
      <c r="N93" s="66"/>
      <c r="O93" s="66"/>
      <c r="P93" s="66"/>
      <c r="Q93" s="66"/>
      <c r="R93" s="66"/>
      <c r="S93" s="66"/>
      <c r="T93" s="66"/>
      <c r="U93" s="66"/>
      <c r="V93" s="66"/>
      <c r="W93" s="66"/>
      <c r="X93" s="66"/>
      <c r="Y93" s="66"/>
      <c r="Z93" s="66"/>
      <c r="AA93" s="66"/>
      <c r="AB93" s="66"/>
      <c r="AC93" s="66"/>
      <c r="AD93" s="66"/>
      <c r="AE93" s="66"/>
      <c r="AF93" s="66"/>
      <c r="AG93" s="66"/>
      <c r="AH93" s="66"/>
      <c r="AI93" s="66"/>
      <c r="AJ93" s="66"/>
      <c r="AK93" s="116">
        <f>SUM(ExpenseData35[[#This Row],[DC1]:[Additional Clarification
(Required for DC17, "Other") ]])-ExpenseData35[[#This Row],[Total Request Amount 
(Autofill)]]</f>
        <v>0</v>
      </c>
      <c r="AL93" s="39"/>
      <c r="AM93" s="40"/>
    </row>
    <row r="94" spans="2:39" x14ac:dyDescent="0.25">
      <c r="B94" s="37">
        <v>88</v>
      </c>
      <c r="C94" s="34"/>
      <c r="D94" s="118"/>
      <c r="E94" s="29"/>
      <c r="F94" s="30"/>
      <c r="G94" s="31"/>
      <c r="H94" s="32"/>
      <c r="I94" s="32"/>
      <c r="J94" s="38"/>
      <c r="K94" s="110">
        <f>SUM(ExpenseData35[[#This Row],[Regular Hours Worked ON Project]:[Hours worked OFF Project]])</f>
        <v>0</v>
      </c>
      <c r="L94" s="109">
        <f t="shared" si="1"/>
        <v>0</v>
      </c>
      <c r="M94" s="34">
        <f>ExpenseData35[[#This Row],[Total Request Amount 
(Autofill)]]</f>
        <v>0</v>
      </c>
      <c r="N94" s="66"/>
      <c r="O94" s="66"/>
      <c r="P94" s="66"/>
      <c r="Q94" s="66"/>
      <c r="R94" s="66"/>
      <c r="S94" s="66"/>
      <c r="T94" s="66"/>
      <c r="U94" s="66"/>
      <c r="V94" s="66"/>
      <c r="W94" s="66"/>
      <c r="X94" s="66"/>
      <c r="Y94" s="66"/>
      <c r="Z94" s="66"/>
      <c r="AA94" s="66"/>
      <c r="AB94" s="66"/>
      <c r="AC94" s="66"/>
      <c r="AD94" s="66"/>
      <c r="AE94" s="66"/>
      <c r="AF94" s="66"/>
      <c r="AG94" s="66"/>
      <c r="AH94" s="66"/>
      <c r="AI94" s="66"/>
      <c r="AJ94" s="66"/>
      <c r="AK94" s="116">
        <f>SUM(ExpenseData35[[#This Row],[DC1]:[Additional Clarification
(Required for DC17, "Other") ]])-ExpenseData35[[#This Row],[Total Request Amount 
(Autofill)]]</f>
        <v>0</v>
      </c>
      <c r="AL94" s="39"/>
      <c r="AM94" s="40"/>
    </row>
    <row r="95" spans="2:39" x14ac:dyDescent="0.25">
      <c r="B95" s="27">
        <v>89</v>
      </c>
      <c r="C95" s="34"/>
      <c r="D95" s="118"/>
      <c r="E95" s="29"/>
      <c r="F95" s="30"/>
      <c r="G95" s="31"/>
      <c r="H95" s="32"/>
      <c r="I95" s="32"/>
      <c r="J95" s="38"/>
      <c r="K95" s="110">
        <f>SUM(ExpenseData35[[#This Row],[Regular Hours Worked ON Project]:[Hours worked OFF Project]])</f>
        <v>0</v>
      </c>
      <c r="L95" s="109">
        <f t="shared" si="1"/>
        <v>0</v>
      </c>
      <c r="M95" s="34">
        <f>ExpenseData35[[#This Row],[Total Request Amount 
(Autofill)]]</f>
        <v>0</v>
      </c>
      <c r="N95" s="66"/>
      <c r="O95" s="66"/>
      <c r="P95" s="66"/>
      <c r="Q95" s="66"/>
      <c r="R95" s="66"/>
      <c r="S95" s="66"/>
      <c r="T95" s="66"/>
      <c r="U95" s="66"/>
      <c r="V95" s="66"/>
      <c r="W95" s="66"/>
      <c r="X95" s="66"/>
      <c r="Y95" s="66"/>
      <c r="Z95" s="66"/>
      <c r="AA95" s="66"/>
      <c r="AB95" s="66"/>
      <c r="AC95" s="66"/>
      <c r="AD95" s="66"/>
      <c r="AE95" s="66"/>
      <c r="AF95" s="66"/>
      <c r="AG95" s="66"/>
      <c r="AH95" s="66"/>
      <c r="AI95" s="66"/>
      <c r="AJ95" s="66"/>
      <c r="AK95" s="116">
        <f>SUM(ExpenseData35[[#This Row],[DC1]:[Additional Clarification
(Required for DC17, "Other") ]])-ExpenseData35[[#This Row],[Total Request Amount 
(Autofill)]]</f>
        <v>0</v>
      </c>
      <c r="AL95" s="39"/>
      <c r="AM95" s="40"/>
    </row>
    <row r="96" spans="2:39" x14ac:dyDescent="0.25">
      <c r="B96" s="37">
        <v>90</v>
      </c>
      <c r="C96" s="34"/>
      <c r="D96" s="118"/>
      <c r="E96" s="29"/>
      <c r="F96" s="30"/>
      <c r="G96" s="31"/>
      <c r="H96" s="32"/>
      <c r="I96" s="32"/>
      <c r="J96" s="38"/>
      <c r="K96" s="110">
        <f>SUM(ExpenseData35[[#This Row],[Regular Hours Worked ON Project]:[Hours worked OFF Project]])</f>
        <v>0</v>
      </c>
      <c r="L96" s="109">
        <f t="shared" si="1"/>
        <v>0</v>
      </c>
      <c r="M96" s="34">
        <f>ExpenseData35[[#This Row],[Total Request Amount 
(Autofill)]]</f>
        <v>0</v>
      </c>
      <c r="N96" s="66"/>
      <c r="O96" s="66"/>
      <c r="P96" s="66"/>
      <c r="Q96" s="66"/>
      <c r="R96" s="66"/>
      <c r="S96" s="66"/>
      <c r="T96" s="66"/>
      <c r="U96" s="66"/>
      <c r="V96" s="66"/>
      <c r="W96" s="66"/>
      <c r="X96" s="66"/>
      <c r="Y96" s="66"/>
      <c r="Z96" s="66"/>
      <c r="AA96" s="66"/>
      <c r="AB96" s="66"/>
      <c r="AC96" s="66"/>
      <c r="AD96" s="66"/>
      <c r="AE96" s="66"/>
      <c r="AF96" s="66"/>
      <c r="AG96" s="66"/>
      <c r="AH96" s="66"/>
      <c r="AI96" s="66"/>
      <c r="AJ96" s="66"/>
      <c r="AK96" s="116">
        <f>SUM(ExpenseData35[[#This Row],[DC1]:[Additional Clarification
(Required for DC17, "Other") ]])-ExpenseData35[[#This Row],[Total Request Amount 
(Autofill)]]</f>
        <v>0</v>
      </c>
      <c r="AL96" s="39"/>
      <c r="AM96" s="40"/>
    </row>
    <row r="97" spans="2:39" x14ac:dyDescent="0.25">
      <c r="B97" s="27">
        <v>91</v>
      </c>
      <c r="C97" s="34"/>
      <c r="D97" s="118"/>
      <c r="E97" s="29"/>
      <c r="F97" s="30"/>
      <c r="G97" s="31"/>
      <c r="H97" s="32"/>
      <c r="I97" s="32"/>
      <c r="J97" s="38"/>
      <c r="K97" s="110">
        <f>SUM(ExpenseData35[[#This Row],[Regular Hours Worked ON Project]:[Hours worked OFF Project]])</f>
        <v>0</v>
      </c>
      <c r="L97" s="109">
        <f t="shared" si="1"/>
        <v>0</v>
      </c>
      <c r="M97" s="34">
        <f>ExpenseData35[[#This Row],[Total Request Amount 
(Autofill)]]</f>
        <v>0</v>
      </c>
      <c r="N97" s="66"/>
      <c r="O97" s="66"/>
      <c r="P97" s="66"/>
      <c r="Q97" s="66"/>
      <c r="R97" s="66"/>
      <c r="S97" s="66"/>
      <c r="T97" s="66"/>
      <c r="U97" s="66"/>
      <c r="V97" s="66"/>
      <c r="W97" s="66"/>
      <c r="X97" s="66"/>
      <c r="Y97" s="66"/>
      <c r="Z97" s="66"/>
      <c r="AA97" s="66"/>
      <c r="AB97" s="66"/>
      <c r="AC97" s="66"/>
      <c r="AD97" s="66"/>
      <c r="AE97" s="66"/>
      <c r="AF97" s="66"/>
      <c r="AG97" s="66"/>
      <c r="AH97" s="66"/>
      <c r="AI97" s="66"/>
      <c r="AJ97" s="66"/>
      <c r="AK97" s="116">
        <f>SUM(ExpenseData35[[#This Row],[DC1]:[Additional Clarification
(Required for DC17, "Other") ]])-ExpenseData35[[#This Row],[Total Request Amount 
(Autofill)]]</f>
        <v>0</v>
      </c>
      <c r="AL97" s="39"/>
      <c r="AM97" s="40"/>
    </row>
    <row r="98" spans="2:39" x14ac:dyDescent="0.25">
      <c r="B98" s="37">
        <v>92</v>
      </c>
      <c r="C98" s="34"/>
      <c r="D98" s="118"/>
      <c r="E98" s="29"/>
      <c r="F98" s="30"/>
      <c r="G98" s="31"/>
      <c r="H98" s="32"/>
      <c r="I98" s="32"/>
      <c r="J98" s="38"/>
      <c r="K98" s="110">
        <f>SUM(ExpenseData35[[#This Row],[Regular Hours Worked ON Project]:[Hours worked OFF Project]])</f>
        <v>0</v>
      </c>
      <c r="L98" s="109">
        <f t="shared" si="1"/>
        <v>0</v>
      </c>
      <c r="M98" s="34">
        <f>ExpenseData35[[#This Row],[Total Request Amount 
(Autofill)]]</f>
        <v>0</v>
      </c>
      <c r="N98" s="66"/>
      <c r="O98" s="66"/>
      <c r="P98" s="66"/>
      <c r="Q98" s="66"/>
      <c r="R98" s="66"/>
      <c r="S98" s="66"/>
      <c r="T98" s="66"/>
      <c r="U98" s="66"/>
      <c r="V98" s="66"/>
      <c r="W98" s="66"/>
      <c r="X98" s="66"/>
      <c r="Y98" s="66"/>
      <c r="Z98" s="66"/>
      <c r="AA98" s="66"/>
      <c r="AB98" s="66"/>
      <c r="AC98" s="66"/>
      <c r="AD98" s="66"/>
      <c r="AE98" s="66"/>
      <c r="AF98" s="66"/>
      <c r="AG98" s="66"/>
      <c r="AH98" s="66"/>
      <c r="AI98" s="66"/>
      <c r="AJ98" s="66"/>
      <c r="AK98" s="116">
        <f>SUM(ExpenseData35[[#This Row],[DC1]:[Additional Clarification
(Required for DC17, "Other") ]])-ExpenseData35[[#This Row],[Total Request Amount 
(Autofill)]]</f>
        <v>0</v>
      </c>
      <c r="AL98" s="39"/>
      <c r="AM98" s="40"/>
    </row>
    <row r="99" spans="2:39" x14ac:dyDescent="0.25">
      <c r="B99" s="27">
        <v>93</v>
      </c>
      <c r="C99" s="34"/>
      <c r="D99" s="118"/>
      <c r="E99" s="29"/>
      <c r="F99" s="30"/>
      <c r="G99" s="31"/>
      <c r="H99" s="32"/>
      <c r="I99" s="32"/>
      <c r="J99" s="38"/>
      <c r="K99" s="110">
        <f>SUM(ExpenseData35[[#This Row],[Regular Hours Worked ON Project]:[Hours worked OFF Project]])</f>
        <v>0</v>
      </c>
      <c r="L99" s="109">
        <f t="shared" si="1"/>
        <v>0</v>
      </c>
      <c r="M99" s="34">
        <f>ExpenseData35[[#This Row],[Total Request Amount 
(Autofill)]]</f>
        <v>0</v>
      </c>
      <c r="N99" s="66"/>
      <c r="O99" s="66"/>
      <c r="P99" s="66"/>
      <c r="Q99" s="66"/>
      <c r="R99" s="66"/>
      <c r="S99" s="66"/>
      <c r="T99" s="66"/>
      <c r="U99" s="66"/>
      <c r="V99" s="66"/>
      <c r="W99" s="66"/>
      <c r="X99" s="66"/>
      <c r="Y99" s="66"/>
      <c r="Z99" s="66"/>
      <c r="AA99" s="66"/>
      <c r="AB99" s="66"/>
      <c r="AC99" s="66"/>
      <c r="AD99" s="66"/>
      <c r="AE99" s="66"/>
      <c r="AF99" s="66"/>
      <c r="AG99" s="66"/>
      <c r="AH99" s="66"/>
      <c r="AI99" s="66"/>
      <c r="AJ99" s="66"/>
      <c r="AK99" s="116">
        <f>SUM(ExpenseData35[[#This Row],[DC1]:[Additional Clarification
(Required for DC17, "Other") ]])-ExpenseData35[[#This Row],[Total Request Amount 
(Autofill)]]</f>
        <v>0</v>
      </c>
      <c r="AL99" s="39"/>
      <c r="AM99" s="40"/>
    </row>
    <row r="100" spans="2:39" x14ac:dyDescent="0.25">
      <c r="B100" s="37">
        <v>94</v>
      </c>
      <c r="C100" s="34"/>
      <c r="D100" s="118"/>
      <c r="E100" s="29"/>
      <c r="F100" s="30"/>
      <c r="G100" s="31"/>
      <c r="H100" s="32"/>
      <c r="I100" s="32"/>
      <c r="J100" s="38"/>
      <c r="K100" s="110">
        <f>SUM(ExpenseData35[[#This Row],[Regular Hours Worked ON Project]:[Hours worked OFF Project]])</f>
        <v>0</v>
      </c>
      <c r="L100" s="109">
        <f t="shared" si="1"/>
        <v>0</v>
      </c>
      <c r="M100" s="34">
        <f>ExpenseData35[[#This Row],[Total Request Amount 
(Autofill)]]</f>
        <v>0</v>
      </c>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116">
        <f>SUM(ExpenseData35[[#This Row],[DC1]:[Additional Clarification
(Required for DC17, "Other") ]])-ExpenseData35[[#This Row],[Total Request Amount 
(Autofill)]]</f>
        <v>0</v>
      </c>
      <c r="AL100" s="39"/>
      <c r="AM100" s="40"/>
    </row>
    <row r="101" spans="2:39" x14ac:dyDescent="0.25">
      <c r="B101" s="27">
        <v>95</v>
      </c>
      <c r="C101" s="34"/>
      <c r="D101" s="118"/>
      <c r="E101" s="29"/>
      <c r="F101" s="30"/>
      <c r="G101" s="31"/>
      <c r="H101" s="32"/>
      <c r="I101" s="32"/>
      <c r="J101" s="38"/>
      <c r="K101" s="110">
        <f>SUM(ExpenseData35[[#This Row],[Regular Hours Worked ON Project]:[Hours worked OFF Project]])</f>
        <v>0</v>
      </c>
      <c r="L101" s="109">
        <f t="shared" si="1"/>
        <v>0</v>
      </c>
      <c r="M101" s="34">
        <f>ExpenseData35[[#This Row],[Total Request Amount 
(Autofill)]]</f>
        <v>0</v>
      </c>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116">
        <f>SUM(ExpenseData35[[#This Row],[DC1]:[Additional Clarification
(Required for DC17, "Other") ]])-ExpenseData35[[#This Row],[Total Request Amount 
(Autofill)]]</f>
        <v>0</v>
      </c>
      <c r="AL101" s="39"/>
      <c r="AM101" s="40"/>
    </row>
    <row r="102" spans="2:39" x14ac:dyDescent="0.25">
      <c r="B102" s="37">
        <v>96</v>
      </c>
      <c r="C102" s="34"/>
      <c r="D102" s="118"/>
      <c r="E102" s="29"/>
      <c r="F102" s="30"/>
      <c r="G102" s="31"/>
      <c r="H102" s="32"/>
      <c r="I102" s="32"/>
      <c r="J102" s="38"/>
      <c r="K102" s="110">
        <f>SUM(ExpenseData35[[#This Row],[Regular Hours Worked ON Project]:[Hours worked OFF Project]])</f>
        <v>0</v>
      </c>
      <c r="L102" s="109">
        <f t="shared" si="1"/>
        <v>0</v>
      </c>
      <c r="M102" s="34">
        <f>ExpenseData35[[#This Row],[Total Request Amount 
(Autofill)]]</f>
        <v>0</v>
      </c>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116">
        <f>SUM(ExpenseData35[[#This Row],[DC1]:[Additional Clarification
(Required for DC17, "Other") ]])-ExpenseData35[[#This Row],[Total Request Amount 
(Autofill)]]</f>
        <v>0</v>
      </c>
      <c r="AL102" s="39"/>
      <c r="AM102" s="40"/>
    </row>
    <row r="103" spans="2:39" x14ac:dyDescent="0.25">
      <c r="B103" s="27">
        <v>97</v>
      </c>
      <c r="C103" s="34"/>
      <c r="D103" s="118"/>
      <c r="E103" s="29"/>
      <c r="F103" s="30"/>
      <c r="G103" s="31"/>
      <c r="H103" s="32"/>
      <c r="I103" s="32"/>
      <c r="J103" s="38"/>
      <c r="K103" s="110">
        <f>SUM(ExpenseData35[[#This Row],[Regular Hours Worked ON Project]:[Hours worked OFF Project]])</f>
        <v>0</v>
      </c>
      <c r="L103" s="109">
        <f t="shared" si="1"/>
        <v>0</v>
      </c>
      <c r="M103" s="34">
        <f>ExpenseData35[[#This Row],[Total Request Amount 
(Autofill)]]</f>
        <v>0</v>
      </c>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116">
        <f>SUM(ExpenseData35[[#This Row],[DC1]:[Additional Clarification
(Required for DC17, "Other") ]])-ExpenseData35[[#This Row],[Total Request Amount 
(Autofill)]]</f>
        <v>0</v>
      </c>
      <c r="AL103" s="39"/>
      <c r="AM103" s="40"/>
    </row>
    <row r="104" spans="2:39" x14ac:dyDescent="0.25">
      <c r="B104" s="37">
        <v>98</v>
      </c>
      <c r="C104" s="34"/>
      <c r="D104" s="118"/>
      <c r="E104" s="29"/>
      <c r="F104" s="30"/>
      <c r="G104" s="31"/>
      <c r="H104" s="32"/>
      <c r="I104" s="32"/>
      <c r="J104" s="38"/>
      <c r="K104" s="110">
        <f>SUM(ExpenseData35[[#This Row],[Regular Hours Worked ON Project]:[Hours worked OFF Project]])</f>
        <v>0</v>
      </c>
      <c r="L104" s="109">
        <f t="shared" si="1"/>
        <v>0</v>
      </c>
      <c r="M104" s="34">
        <f>ExpenseData35[[#This Row],[Total Request Amount 
(Autofill)]]</f>
        <v>0</v>
      </c>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116">
        <f>SUM(ExpenseData35[[#This Row],[DC1]:[Additional Clarification
(Required for DC17, "Other") ]])-ExpenseData35[[#This Row],[Total Request Amount 
(Autofill)]]</f>
        <v>0</v>
      </c>
      <c r="AL104" s="39"/>
      <c r="AM104" s="40"/>
    </row>
    <row r="105" spans="2:39" x14ac:dyDescent="0.25">
      <c r="B105" s="27">
        <v>99</v>
      </c>
      <c r="C105" s="34"/>
      <c r="D105" s="118"/>
      <c r="E105" s="29"/>
      <c r="F105" s="30"/>
      <c r="G105" s="31"/>
      <c r="H105" s="32"/>
      <c r="I105" s="32"/>
      <c r="J105" s="38"/>
      <c r="K105" s="110">
        <f>SUM(ExpenseData35[[#This Row],[Regular Hours Worked ON Project]:[Hours worked OFF Project]])</f>
        <v>0</v>
      </c>
      <c r="L105" s="109">
        <f t="shared" si="1"/>
        <v>0</v>
      </c>
      <c r="M105" s="34">
        <f>ExpenseData35[[#This Row],[Total Request Amount 
(Autofill)]]</f>
        <v>0</v>
      </c>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116">
        <f>SUM(ExpenseData35[[#This Row],[DC1]:[Additional Clarification
(Required for DC17, "Other") ]])-ExpenseData35[[#This Row],[Total Request Amount 
(Autofill)]]</f>
        <v>0</v>
      </c>
      <c r="AL105" s="39"/>
      <c r="AM105" s="40"/>
    </row>
    <row r="106" spans="2:39" x14ac:dyDescent="0.25">
      <c r="B106" s="37">
        <v>100</v>
      </c>
      <c r="C106" s="34"/>
      <c r="D106" s="118"/>
      <c r="E106" s="29"/>
      <c r="F106" s="30"/>
      <c r="G106" s="31"/>
      <c r="H106" s="32"/>
      <c r="I106" s="32"/>
      <c r="J106" s="38"/>
      <c r="K106" s="110">
        <f>SUM(ExpenseData35[[#This Row],[Regular Hours Worked ON Project]:[Hours worked OFF Project]])</f>
        <v>0</v>
      </c>
      <c r="L106" s="109">
        <f t="shared" si="1"/>
        <v>0</v>
      </c>
      <c r="M106" s="34">
        <f>ExpenseData35[[#This Row],[Total Request Amount 
(Autofill)]]</f>
        <v>0</v>
      </c>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116">
        <f>SUM(ExpenseData35[[#This Row],[DC1]:[Additional Clarification
(Required for DC17, "Other") ]])-ExpenseData35[[#This Row],[Total Request Amount 
(Autofill)]]</f>
        <v>0</v>
      </c>
      <c r="AL106" s="39"/>
      <c r="AM106" s="40"/>
    </row>
    <row r="107" spans="2:39" x14ac:dyDescent="0.25">
      <c r="B107" s="27">
        <v>101</v>
      </c>
      <c r="C107" s="34"/>
      <c r="D107" s="118"/>
      <c r="E107" s="29"/>
      <c r="F107" s="30"/>
      <c r="G107" s="31"/>
      <c r="H107" s="32"/>
      <c r="I107" s="32"/>
      <c r="J107" s="38"/>
      <c r="K107" s="110">
        <f>SUM(ExpenseData35[[#This Row],[Regular Hours Worked ON Project]:[Hours worked OFF Project]])</f>
        <v>0</v>
      </c>
      <c r="L107" s="109">
        <f t="shared" si="1"/>
        <v>0</v>
      </c>
      <c r="M107" s="34">
        <f>ExpenseData35[[#This Row],[Total Request Amount 
(Autofill)]]</f>
        <v>0</v>
      </c>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116">
        <f>SUM(ExpenseData35[[#This Row],[DC1]:[Additional Clarification
(Required for DC17, "Other") ]])-ExpenseData35[[#This Row],[Total Request Amount 
(Autofill)]]</f>
        <v>0</v>
      </c>
      <c r="AL107" s="39"/>
      <c r="AM107" s="40"/>
    </row>
    <row r="108" spans="2:39" x14ac:dyDescent="0.25">
      <c r="B108" s="37">
        <v>102</v>
      </c>
      <c r="C108" s="34"/>
      <c r="D108" s="118"/>
      <c r="E108" s="29"/>
      <c r="F108" s="30"/>
      <c r="G108" s="31"/>
      <c r="H108" s="32"/>
      <c r="I108" s="32"/>
      <c r="J108" s="38"/>
      <c r="K108" s="110">
        <f>SUM(ExpenseData35[[#This Row],[Regular Hours Worked ON Project]:[Hours worked OFF Project]])</f>
        <v>0</v>
      </c>
      <c r="L108" s="109">
        <f t="shared" si="1"/>
        <v>0</v>
      </c>
      <c r="M108" s="34">
        <f>ExpenseData35[[#This Row],[Total Request Amount 
(Autofill)]]</f>
        <v>0</v>
      </c>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116">
        <f>SUM(ExpenseData35[[#This Row],[DC1]:[Additional Clarification
(Required for DC17, "Other") ]])-ExpenseData35[[#This Row],[Total Request Amount 
(Autofill)]]</f>
        <v>0</v>
      </c>
      <c r="AL108" s="39"/>
      <c r="AM108" s="40"/>
    </row>
    <row r="109" spans="2:39" x14ac:dyDescent="0.25">
      <c r="B109" s="27">
        <v>103</v>
      </c>
      <c r="C109" s="34"/>
      <c r="D109" s="118"/>
      <c r="E109" s="29"/>
      <c r="F109" s="30"/>
      <c r="G109" s="31"/>
      <c r="H109" s="32"/>
      <c r="I109" s="32"/>
      <c r="J109" s="38"/>
      <c r="K109" s="110">
        <f>SUM(ExpenseData35[[#This Row],[Regular Hours Worked ON Project]:[Hours worked OFF Project]])</f>
        <v>0</v>
      </c>
      <c r="L109" s="109">
        <f t="shared" si="1"/>
        <v>0</v>
      </c>
      <c r="M109" s="34">
        <f>ExpenseData35[[#This Row],[Total Request Amount 
(Autofill)]]</f>
        <v>0</v>
      </c>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116">
        <f>SUM(ExpenseData35[[#This Row],[DC1]:[Additional Clarification
(Required for DC17, "Other") ]])-ExpenseData35[[#This Row],[Total Request Amount 
(Autofill)]]</f>
        <v>0</v>
      </c>
      <c r="AL109" s="39"/>
      <c r="AM109" s="40"/>
    </row>
    <row r="110" spans="2:39" x14ac:dyDescent="0.25">
      <c r="B110" s="37">
        <v>104</v>
      </c>
      <c r="C110" s="34"/>
      <c r="D110" s="118"/>
      <c r="E110" s="29"/>
      <c r="F110" s="30"/>
      <c r="G110" s="31"/>
      <c r="H110" s="32"/>
      <c r="I110" s="32"/>
      <c r="J110" s="38"/>
      <c r="K110" s="110">
        <f>SUM(ExpenseData35[[#This Row],[Regular Hours Worked ON Project]:[Hours worked OFF Project]])</f>
        <v>0</v>
      </c>
      <c r="L110" s="109">
        <f t="shared" si="1"/>
        <v>0</v>
      </c>
      <c r="M110" s="34">
        <f>ExpenseData35[[#This Row],[Total Request Amount 
(Autofill)]]</f>
        <v>0</v>
      </c>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116">
        <f>SUM(ExpenseData35[[#This Row],[DC1]:[Additional Clarification
(Required for DC17, "Other") ]])-ExpenseData35[[#This Row],[Total Request Amount 
(Autofill)]]</f>
        <v>0</v>
      </c>
      <c r="AL110" s="39"/>
      <c r="AM110" s="40"/>
    </row>
    <row r="111" spans="2:39" x14ac:dyDescent="0.25">
      <c r="B111" s="27">
        <v>105</v>
      </c>
      <c r="C111" s="34"/>
      <c r="D111" s="118"/>
      <c r="E111" s="29"/>
      <c r="F111" s="30"/>
      <c r="G111" s="31"/>
      <c r="H111" s="32"/>
      <c r="I111" s="32"/>
      <c r="J111" s="38"/>
      <c r="K111" s="110">
        <f>SUM(ExpenseData35[[#This Row],[Regular Hours Worked ON Project]:[Hours worked OFF Project]])</f>
        <v>0</v>
      </c>
      <c r="L111" s="109">
        <f t="shared" si="1"/>
        <v>0</v>
      </c>
      <c r="M111" s="34">
        <f>ExpenseData35[[#This Row],[Total Request Amount 
(Autofill)]]</f>
        <v>0</v>
      </c>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116">
        <f>SUM(ExpenseData35[[#This Row],[DC1]:[Additional Clarification
(Required for DC17, "Other") ]])-ExpenseData35[[#This Row],[Total Request Amount 
(Autofill)]]</f>
        <v>0</v>
      </c>
      <c r="AL111" s="39"/>
      <c r="AM111" s="40"/>
    </row>
    <row r="112" spans="2:39" x14ac:dyDescent="0.25">
      <c r="B112" s="37">
        <v>106</v>
      </c>
      <c r="C112" s="34"/>
      <c r="D112" s="118"/>
      <c r="E112" s="29"/>
      <c r="F112" s="30"/>
      <c r="G112" s="31"/>
      <c r="H112" s="32"/>
      <c r="I112" s="32"/>
      <c r="J112" s="38"/>
      <c r="K112" s="110">
        <f>SUM(ExpenseData35[[#This Row],[Regular Hours Worked ON Project]:[Hours worked OFF Project]])</f>
        <v>0</v>
      </c>
      <c r="L112" s="109">
        <f t="shared" si="1"/>
        <v>0</v>
      </c>
      <c r="M112" s="34">
        <f>ExpenseData35[[#This Row],[Total Request Amount 
(Autofill)]]</f>
        <v>0</v>
      </c>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116">
        <f>SUM(ExpenseData35[[#This Row],[DC1]:[Additional Clarification
(Required for DC17, "Other") ]])-ExpenseData35[[#This Row],[Total Request Amount 
(Autofill)]]</f>
        <v>0</v>
      </c>
      <c r="AL112" s="39"/>
      <c r="AM112" s="40"/>
    </row>
    <row r="113" spans="2:39" x14ac:dyDescent="0.25">
      <c r="B113" s="27">
        <v>107</v>
      </c>
      <c r="C113" s="34"/>
      <c r="D113" s="118"/>
      <c r="E113" s="29"/>
      <c r="F113" s="30"/>
      <c r="G113" s="31"/>
      <c r="H113" s="32"/>
      <c r="I113" s="32"/>
      <c r="J113" s="38"/>
      <c r="K113" s="110">
        <f>SUM(ExpenseData35[[#This Row],[Regular Hours Worked ON Project]:[Hours worked OFF Project]])</f>
        <v>0</v>
      </c>
      <c r="L113" s="109">
        <f t="shared" si="1"/>
        <v>0</v>
      </c>
      <c r="M113" s="34">
        <f>ExpenseData35[[#This Row],[Total Request Amount 
(Autofill)]]</f>
        <v>0</v>
      </c>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116">
        <f>SUM(ExpenseData35[[#This Row],[DC1]:[Additional Clarification
(Required for DC17, "Other") ]])-ExpenseData35[[#This Row],[Total Request Amount 
(Autofill)]]</f>
        <v>0</v>
      </c>
      <c r="AL113" s="39"/>
      <c r="AM113" s="40"/>
    </row>
    <row r="114" spans="2:39" x14ac:dyDescent="0.25">
      <c r="B114" s="37">
        <v>108</v>
      </c>
      <c r="C114" s="34"/>
      <c r="D114" s="118"/>
      <c r="E114" s="29"/>
      <c r="F114" s="30"/>
      <c r="G114" s="31"/>
      <c r="H114" s="32"/>
      <c r="I114" s="32"/>
      <c r="J114" s="38"/>
      <c r="K114" s="110">
        <f>SUM(ExpenseData35[[#This Row],[Regular Hours Worked ON Project]:[Hours worked OFF Project]])</f>
        <v>0</v>
      </c>
      <c r="L114" s="109">
        <f t="shared" si="1"/>
        <v>0</v>
      </c>
      <c r="M114" s="34">
        <f>ExpenseData35[[#This Row],[Total Request Amount 
(Autofill)]]</f>
        <v>0</v>
      </c>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116">
        <f>SUM(ExpenseData35[[#This Row],[DC1]:[Additional Clarification
(Required for DC17, "Other") ]])-ExpenseData35[[#This Row],[Total Request Amount 
(Autofill)]]</f>
        <v>0</v>
      </c>
      <c r="AL114" s="39"/>
      <c r="AM114" s="40"/>
    </row>
    <row r="115" spans="2:39" x14ac:dyDescent="0.25">
      <c r="B115" s="27">
        <v>109</v>
      </c>
      <c r="C115" s="34"/>
      <c r="D115" s="118"/>
      <c r="E115" s="29"/>
      <c r="F115" s="30"/>
      <c r="G115" s="31"/>
      <c r="H115" s="32"/>
      <c r="I115" s="32"/>
      <c r="J115" s="38"/>
      <c r="K115" s="110">
        <f>SUM(ExpenseData35[[#This Row],[Regular Hours Worked ON Project]:[Hours worked OFF Project]])</f>
        <v>0</v>
      </c>
      <c r="L115" s="109">
        <f t="shared" si="1"/>
        <v>0</v>
      </c>
      <c r="M115" s="34">
        <f>ExpenseData35[[#This Row],[Total Request Amount 
(Autofill)]]</f>
        <v>0</v>
      </c>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116">
        <f>SUM(ExpenseData35[[#This Row],[DC1]:[Additional Clarification
(Required for DC17, "Other") ]])-ExpenseData35[[#This Row],[Total Request Amount 
(Autofill)]]</f>
        <v>0</v>
      </c>
      <c r="AL115" s="39"/>
      <c r="AM115" s="40"/>
    </row>
    <row r="116" spans="2:39" x14ac:dyDescent="0.25">
      <c r="B116" s="37">
        <v>110</v>
      </c>
      <c r="C116" s="34"/>
      <c r="D116" s="118"/>
      <c r="E116" s="29"/>
      <c r="F116" s="30"/>
      <c r="G116" s="31"/>
      <c r="H116" s="32"/>
      <c r="I116" s="32"/>
      <c r="J116" s="38"/>
      <c r="K116" s="110">
        <f>SUM(ExpenseData35[[#This Row],[Regular Hours Worked ON Project]:[Hours worked OFF Project]])</f>
        <v>0</v>
      </c>
      <c r="L116" s="109">
        <f t="shared" si="1"/>
        <v>0</v>
      </c>
      <c r="M116" s="34">
        <f>ExpenseData35[[#This Row],[Total Request Amount 
(Autofill)]]</f>
        <v>0</v>
      </c>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116">
        <f>SUM(ExpenseData35[[#This Row],[DC1]:[Additional Clarification
(Required for DC17, "Other") ]])-ExpenseData35[[#This Row],[Total Request Amount 
(Autofill)]]</f>
        <v>0</v>
      </c>
      <c r="AL116" s="39"/>
      <c r="AM116" s="40"/>
    </row>
    <row r="117" spans="2:39" x14ac:dyDescent="0.25">
      <c r="B117" s="27">
        <v>111</v>
      </c>
      <c r="C117" s="34"/>
      <c r="D117" s="118"/>
      <c r="E117" s="29"/>
      <c r="F117" s="30"/>
      <c r="G117" s="31"/>
      <c r="H117" s="32"/>
      <c r="I117" s="32"/>
      <c r="J117" s="38"/>
      <c r="K117" s="110">
        <f>SUM(ExpenseData35[[#This Row],[Regular Hours Worked ON Project]:[Hours worked OFF Project]])</f>
        <v>0</v>
      </c>
      <c r="L117" s="109">
        <f t="shared" si="1"/>
        <v>0</v>
      </c>
      <c r="M117" s="34">
        <f>ExpenseData35[[#This Row],[Total Request Amount 
(Autofill)]]</f>
        <v>0</v>
      </c>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116">
        <f>SUM(ExpenseData35[[#This Row],[DC1]:[Additional Clarification
(Required for DC17, "Other") ]])-ExpenseData35[[#This Row],[Total Request Amount 
(Autofill)]]</f>
        <v>0</v>
      </c>
      <c r="AL117" s="39"/>
      <c r="AM117" s="40"/>
    </row>
    <row r="118" spans="2:39" x14ac:dyDescent="0.25">
      <c r="B118" s="37">
        <v>112</v>
      </c>
      <c r="C118" s="34"/>
      <c r="D118" s="118"/>
      <c r="E118" s="29"/>
      <c r="F118" s="30"/>
      <c r="G118" s="31"/>
      <c r="H118" s="32"/>
      <c r="I118" s="32"/>
      <c r="J118" s="38"/>
      <c r="K118" s="110">
        <f>SUM(ExpenseData35[[#This Row],[Regular Hours Worked ON Project]:[Hours worked OFF Project]])</f>
        <v>0</v>
      </c>
      <c r="L118" s="109">
        <f t="shared" si="1"/>
        <v>0</v>
      </c>
      <c r="M118" s="34">
        <f>ExpenseData35[[#This Row],[Total Request Amount 
(Autofill)]]</f>
        <v>0</v>
      </c>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116">
        <f>SUM(ExpenseData35[[#This Row],[DC1]:[Additional Clarification
(Required for DC17, "Other") ]])-ExpenseData35[[#This Row],[Total Request Amount 
(Autofill)]]</f>
        <v>0</v>
      </c>
      <c r="AL118" s="39"/>
      <c r="AM118" s="40"/>
    </row>
    <row r="119" spans="2:39" x14ac:dyDescent="0.25">
      <c r="B119" s="27">
        <v>113</v>
      </c>
      <c r="C119" s="34"/>
      <c r="D119" s="118"/>
      <c r="E119" s="29"/>
      <c r="F119" s="30"/>
      <c r="G119" s="31"/>
      <c r="H119" s="32"/>
      <c r="I119" s="32"/>
      <c r="J119" s="38"/>
      <c r="K119" s="110">
        <f>SUM(ExpenseData35[[#This Row],[Regular Hours Worked ON Project]:[Hours worked OFF Project]])</f>
        <v>0</v>
      </c>
      <c r="L119" s="109">
        <f t="shared" si="1"/>
        <v>0</v>
      </c>
      <c r="M119" s="34">
        <f>ExpenseData35[[#This Row],[Total Request Amount 
(Autofill)]]</f>
        <v>0</v>
      </c>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116">
        <f>SUM(ExpenseData35[[#This Row],[DC1]:[Additional Clarification
(Required for DC17, "Other") ]])-ExpenseData35[[#This Row],[Total Request Amount 
(Autofill)]]</f>
        <v>0</v>
      </c>
      <c r="AL119" s="39"/>
      <c r="AM119" s="40"/>
    </row>
    <row r="120" spans="2:39" x14ac:dyDescent="0.25">
      <c r="B120" s="37">
        <v>114</v>
      </c>
      <c r="C120" s="34"/>
      <c r="D120" s="118"/>
      <c r="E120" s="29"/>
      <c r="F120" s="30"/>
      <c r="G120" s="31"/>
      <c r="H120" s="32"/>
      <c r="I120" s="32"/>
      <c r="J120" s="38"/>
      <c r="K120" s="110">
        <f>SUM(ExpenseData35[[#This Row],[Regular Hours Worked ON Project]:[Hours worked OFF Project]])</f>
        <v>0</v>
      </c>
      <c r="L120" s="109">
        <f t="shared" si="1"/>
        <v>0</v>
      </c>
      <c r="M120" s="34">
        <f>ExpenseData35[[#This Row],[Total Request Amount 
(Autofill)]]</f>
        <v>0</v>
      </c>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116">
        <f>SUM(ExpenseData35[[#This Row],[DC1]:[Additional Clarification
(Required for DC17, "Other") ]])-ExpenseData35[[#This Row],[Total Request Amount 
(Autofill)]]</f>
        <v>0</v>
      </c>
      <c r="AL120" s="39"/>
      <c r="AM120" s="40"/>
    </row>
    <row r="121" spans="2:39" x14ac:dyDescent="0.25">
      <c r="B121" s="27">
        <v>115</v>
      </c>
      <c r="C121" s="34"/>
      <c r="D121" s="118"/>
      <c r="E121" s="29"/>
      <c r="F121" s="30"/>
      <c r="G121" s="31"/>
      <c r="H121" s="32"/>
      <c r="I121" s="32"/>
      <c r="J121" s="38"/>
      <c r="K121" s="110">
        <f>SUM(ExpenseData35[[#This Row],[Regular Hours Worked ON Project]:[Hours worked OFF Project]])</f>
        <v>0</v>
      </c>
      <c r="L121" s="109">
        <f t="shared" si="1"/>
        <v>0</v>
      </c>
      <c r="M121" s="34">
        <f>ExpenseData35[[#This Row],[Total Request Amount 
(Autofill)]]</f>
        <v>0</v>
      </c>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116">
        <f>SUM(ExpenseData35[[#This Row],[DC1]:[Additional Clarification
(Required for DC17, "Other") ]])-ExpenseData35[[#This Row],[Total Request Amount 
(Autofill)]]</f>
        <v>0</v>
      </c>
      <c r="AL121" s="39"/>
      <c r="AM121" s="40"/>
    </row>
    <row r="122" spans="2:39" x14ac:dyDescent="0.25">
      <c r="B122" s="37">
        <v>116</v>
      </c>
      <c r="C122" s="34"/>
      <c r="D122" s="118"/>
      <c r="E122" s="29"/>
      <c r="F122" s="30"/>
      <c r="G122" s="31"/>
      <c r="H122" s="32"/>
      <c r="I122" s="32"/>
      <c r="J122" s="38"/>
      <c r="K122" s="110">
        <f>SUM(ExpenseData35[[#This Row],[Regular Hours Worked ON Project]:[Hours worked OFF Project]])</f>
        <v>0</v>
      </c>
      <c r="L122" s="109">
        <f t="shared" si="1"/>
        <v>0</v>
      </c>
      <c r="M122" s="34">
        <f>ExpenseData35[[#This Row],[Total Request Amount 
(Autofill)]]</f>
        <v>0</v>
      </c>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116">
        <f>SUM(ExpenseData35[[#This Row],[DC1]:[Additional Clarification
(Required for DC17, "Other") ]])-ExpenseData35[[#This Row],[Total Request Amount 
(Autofill)]]</f>
        <v>0</v>
      </c>
      <c r="AL122" s="39"/>
      <c r="AM122" s="40"/>
    </row>
    <row r="123" spans="2:39" x14ac:dyDescent="0.25">
      <c r="B123" s="27">
        <v>117</v>
      </c>
      <c r="C123" s="34"/>
      <c r="D123" s="118"/>
      <c r="E123" s="29"/>
      <c r="F123" s="30"/>
      <c r="G123" s="31"/>
      <c r="H123" s="32"/>
      <c r="I123" s="32"/>
      <c r="J123" s="38"/>
      <c r="K123" s="110">
        <f>SUM(ExpenseData35[[#This Row],[Regular Hours Worked ON Project]:[Hours worked OFF Project]])</f>
        <v>0</v>
      </c>
      <c r="L123" s="109">
        <f t="shared" si="1"/>
        <v>0</v>
      </c>
      <c r="M123" s="34">
        <f>ExpenseData35[[#This Row],[Total Request Amount 
(Autofill)]]</f>
        <v>0</v>
      </c>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116">
        <f>SUM(ExpenseData35[[#This Row],[DC1]:[Additional Clarification
(Required for DC17, "Other") ]])-ExpenseData35[[#This Row],[Total Request Amount 
(Autofill)]]</f>
        <v>0</v>
      </c>
      <c r="AL123" s="39"/>
      <c r="AM123" s="40"/>
    </row>
    <row r="124" spans="2:39" x14ac:dyDescent="0.25">
      <c r="B124" s="37">
        <v>118</v>
      </c>
      <c r="C124" s="34"/>
      <c r="D124" s="118"/>
      <c r="E124" s="29"/>
      <c r="F124" s="30"/>
      <c r="G124" s="31"/>
      <c r="H124" s="32"/>
      <c r="I124" s="32"/>
      <c r="J124" s="38"/>
      <c r="K124" s="110">
        <f>SUM(ExpenseData35[[#This Row],[Regular Hours Worked ON Project]:[Hours worked OFF Project]])</f>
        <v>0</v>
      </c>
      <c r="L124" s="109">
        <f t="shared" si="1"/>
        <v>0</v>
      </c>
      <c r="M124" s="34">
        <f>ExpenseData35[[#This Row],[Total Request Amount 
(Autofill)]]</f>
        <v>0</v>
      </c>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116">
        <f>SUM(ExpenseData35[[#This Row],[DC1]:[Additional Clarification
(Required for DC17, "Other") ]])-ExpenseData35[[#This Row],[Total Request Amount 
(Autofill)]]</f>
        <v>0</v>
      </c>
      <c r="AL124" s="39"/>
      <c r="AM124" s="40"/>
    </row>
    <row r="125" spans="2:39" x14ac:dyDescent="0.25">
      <c r="B125" s="27">
        <v>119</v>
      </c>
      <c r="C125" s="34"/>
      <c r="D125" s="118"/>
      <c r="E125" s="29"/>
      <c r="F125" s="30"/>
      <c r="G125" s="31"/>
      <c r="H125" s="32"/>
      <c r="I125" s="32"/>
      <c r="J125" s="38"/>
      <c r="K125" s="110">
        <f>SUM(ExpenseData35[[#This Row],[Regular Hours Worked ON Project]:[Hours worked OFF Project]])</f>
        <v>0</v>
      </c>
      <c r="L125" s="109">
        <f t="shared" si="1"/>
        <v>0</v>
      </c>
      <c r="M125" s="34">
        <f>ExpenseData35[[#This Row],[Total Request Amount 
(Autofill)]]</f>
        <v>0</v>
      </c>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116">
        <f>SUM(ExpenseData35[[#This Row],[DC1]:[Additional Clarification
(Required for DC17, "Other") ]])-ExpenseData35[[#This Row],[Total Request Amount 
(Autofill)]]</f>
        <v>0</v>
      </c>
      <c r="AL125" s="39"/>
      <c r="AM125" s="40"/>
    </row>
    <row r="126" spans="2:39" x14ac:dyDescent="0.25">
      <c r="B126" s="37">
        <v>120</v>
      </c>
      <c r="C126" s="34"/>
      <c r="D126" s="118"/>
      <c r="E126" s="29"/>
      <c r="F126" s="30"/>
      <c r="G126" s="31"/>
      <c r="H126" s="32"/>
      <c r="I126" s="32"/>
      <c r="J126" s="38"/>
      <c r="K126" s="110">
        <f>SUM(ExpenseData35[[#This Row],[Regular Hours Worked ON Project]:[Hours worked OFF Project]])</f>
        <v>0</v>
      </c>
      <c r="L126" s="109">
        <f t="shared" si="1"/>
        <v>0</v>
      </c>
      <c r="M126" s="34">
        <f>ExpenseData35[[#This Row],[Total Request Amount 
(Autofill)]]</f>
        <v>0</v>
      </c>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116">
        <f>SUM(ExpenseData35[[#This Row],[DC1]:[Additional Clarification
(Required for DC17, "Other") ]])-ExpenseData35[[#This Row],[Total Request Amount 
(Autofill)]]</f>
        <v>0</v>
      </c>
      <c r="AL126" s="39"/>
      <c r="AM126" s="40"/>
    </row>
    <row r="127" spans="2:39" x14ac:dyDescent="0.25">
      <c r="B127" s="27">
        <v>121</v>
      </c>
      <c r="C127" s="34"/>
      <c r="D127" s="118"/>
      <c r="E127" s="29"/>
      <c r="F127" s="30"/>
      <c r="G127" s="31"/>
      <c r="H127" s="32"/>
      <c r="I127" s="32"/>
      <c r="J127" s="38"/>
      <c r="K127" s="110">
        <f>SUM(ExpenseData35[[#This Row],[Regular Hours Worked ON Project]:[Hours worked OFF Project]])</f>
        <v>0</v>
      </c>
      <c r="L127" s="109">
        <f t="shared" si="1"/>
        <v>0</v>
      </c>
      <c r="M127" s="34">
        <f>ExpenseData35[[#This Row],[Total Request Amount 
(Autofill)]]</f>
        <v>0</v>
      </c>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116">
        <f>SUM(ExpenseData35[[#This Row],[DC1]:[Additional Clarification
(Required for DC17, "Other") ]])-ExpenseData35[[#This Row],[Total Request Amount 
(Autofill)]]</f>
        <v>0</v>
      </c>
      <c r="AL127" s="39"/>
      <c r="AM127" s="40"/>
    </row>
    <row r="128" spans="2:39" x14ac:dyDescent="0.25">
      <c r="B128" s="37">
        <v>122</v>
      </c>
      <c r="C128" s="34"/>
      <c r="D128" s="118"/>
      <c r="E128" s="29"/>
      <c r="F128" s="30"/>
      <c r="G128" s="31"/>
      <c r="H128" s="32"/>
      <c r="I128" s="32"/>
      <c r="J128" s="38"/>
      <c r="K128" s="110">
        <f>SUM(ExpenseData35[[#This Row],[Regular Hours Worked ON Project]:[Hours worked OFF Project]])</f>
        <v>0</v>
      </c>
      <c r="L128" s="109">
        <f t="shared" si="1"/>
        <v>0</v>
      </c>
      <c r="M128" s="34">
        <f>ExpenseData35[[#This Row],[Total Request Amount 
(Autofill)]]</f>
        <v>0</v>
      </c>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116">
        <f>SUM(ExpenseData35[[#This Row],[DC1]:[Additional Clarification
(Required for DC17, "Other") ]])-ExpenseData35[[#This Row],[Total Request Amount 
(Autofill)]]</f>
        <v>0</v>
      </c>
      <c r="AL128" s="39"/>
      <c r="AM128" s="40"/>
    </row>
    <row r="129" spans="2:39" x14ac:dyDescent="0.25">
      <c r="B129" s="27">
        <v>123</v>
      </c>
      <c r="C129" s="34"/>
      <c r="D129" s="118"/>
      <c r="E129" s="29"/>
      <c r="F129" s="30"/>
      <c r="G129" s="31"/>
      <c r="H129" s="32"/>
      <c r="I129" s="32"/>
      <c r="J129" s="38"/>
      <c r="K129" s="110">
        <f>SUM(ExpenseData35[[#This Row],[Regular Hours Worked ON Project]:[Hours worked OFF Project]])</f>
        <v>0</v>
      </c>
      <c r="L129" s="109">
        <f t="shared" si="1"/>
        <v>0</v>
      </c>
      <c r="M129" s="34">
        <f>ExpenseData35[[#This Row],[Total Request Amount 
(Autofill)]]</f>
        <v>0</v>
      </c>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116">
        <f>SUM(ExpenseData35[[#This Row],[DC1]:[Additional Clarification
(Required for DC17, "Other") ]])-ExpenseData35[[#This Row],[Total Request Amount 
(Autofill)]]</f>
        <v>0</v>
      </c>
      <c r="AL129" s="39"/>
      <c r="AM129" s="40"/>
    </row>
    <row r="130" spans="2:39" x14ac:dyDescent="0.25">
      <c r="B130" s="37">
        <v>124</v>
      </c>
      <c r="C130" s="34"/>
      <c r="D130" s="118"/>
      <c r="E130" s="29"/>
      <c r="F130" s="30"/>
      <c r="G130" s="31"/>
      <c r="H130" s="32"/>
      <c r="I130" s="32"/>
      <c r="J130" s="38"/>
      <c r="K130" s="110">
        <f>SUM(ExpenseData35[[#This Row],[Regular Hours Worked ON Project]:[Hours worked OFF Project]])</f>
        <v>0</v>
      </c>
      <c r="L130" s="109">
        <f t="shared" si="1"/>
        <v>0</v>
      </c>
      <c r="M130" s="34">
        <f>ExpenseData35[[#This Row],[Total Request Amount 
(Autofill)]]</f>
        <v>0</v>
      </c>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116">
        <f>SUM(ExpenseData35[[#This Row],[DC1]:[Additional Clarification
(Required for DC17, "Other") ]])-ExpenseData35[[#This Row],[Total Request Amount 
(Autofill)]]</f>
        <v>0</v>
      </c>
      <c r="AL130" s="39"/>
      <c r="AM130" s="40"/>
    </row>
    <row r="131" spans="2:39" x14ac:dyDescent="0.25">
      <c r="B131" s="27">
        <v>125</v>
      </c>
      <c r="C131" s="34"/>
      <c r="D131" s="118"/>
      <c r="E131" s="29"/>
      <c r="F131" s="30"/>
      <c r="G131" s="31"/>
      <c r="H131" s="32"/>
      <c r="I131" s="32"/>
      <c r="J131" s="38"/>
      <c r="K131" s="110">
        <f>SUM(ExpenseData35[[#This Row],[Regular Hours Worked ON Project]:[Hours worked OFF Project]])</f>
        <v>0</v>
      </c>
      <c r="L131" s="109">
        <f t="shared" si="1"/>
        <v>0</v>
      </c>
      <c r="M131" s="34">
        <f>ExpenseData35[[#This Row],[Total Request Amount 
(Autofill)]]</f>
        <v>0</v>
      </c>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116">
        <f>SUM(ExpenseData35[[#This Row],[DC1]:[Additional Clarification
(Required for DC17, "Other") ]])-ExpenseData35[[#This Row],[Total Request Amount 
(Autofill)]]</f>
        <v>0</v>
      </c>
      <c r="AL131" s="39"/>
      <c r="AM131" s="40"/>
    </row>
    <row r="132" spans="2:39" x14ac:dyDescent="0.25">
      <c r="B132" s="37">
        <v>126</v>
      </c>
      <c r="C132" s="34"/>
      <c r="D132" s="118"/>
      <c r="E132" s="29"/>
      <c r="F132" s="30"/>
      <c r="G132" s="31"/>
      <c r="H132" s="32"/>
      <c r="I132" s="32"/>
      <c r="J132" s="38"/>
      <c r="K132" s="110">
        <f>SUM(ExpenseData35[[#This Row],[Regular Hours Worked ON Project]:[Hours worked OFF Project]])</f>
        <v>0</v>
      </c>
      <c r="L132" s="109">
        <f t="shared" si="1"/>
        <v>0</v>
      </c>
      <c r="M132" s="34">
        <f>ExpenseData35[[#This Row],[Total Request Amount 
(Autofill)]]</f>
        <v>0</v>
      </c>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116">
        <f>SUM(ExpenseData35[[#This Row],[DC1]:[Additional Clarification
(Required for DC17, "Other") ]])-ExpenseData35[[#This Row],[Total Request Amount 
(Autofill)]]</f>
        <v>0</v>
      </c>
      <c r="AL132" s="39"/>
      <c r="AM132" s="40"/>
    </row>
    <row r="133" spans="2:39" x14ac:dyDescent="0.25">
      <c r="B133" s="27">
        <v>127</v>
      </c>
      <c r="C133" s="34"/>
      <c r="D133" s="118"/>
      <c r="E133" s="29"/>
      <c r="F133" s="30"/>
      <c r="G133" s="31"/>
      <c r="H133" s="32"/>
      <c r="I133" s="32"/>
      <c r="J133" s="38"/>
      <c r="K133" s="110">
        <f>SUM(ExpenseData35[[#This Row],[Regular Hours Worked ON Project]:[Hours worked OFF Project]])</f>
        <v>0</v>
      </c>
      <c r="L133" s="109">
        <f t="shared" si="1"/>
        <v>0</v>
      </c>
      <c r="M133" s="34">
        <f>ExpenseData35[[#This Row],[Total Request Amount 
(Autofill)]]</f>
        <v>0</v>
      </c>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116">
        <f>SUM(ExpenseData35[[#This Row],[DC1]:[Additional Clarification
(Required for DC17, "Other") ]])-ExpenseData35[[#This Row],[Total Request Amount 
(Autofill)]]</f>
        <v>0</v>
      </c>
      <c r="AL133" s="39"/>
      <c r="AM133" s="40"/>
    </row>
    <row r="134" spans="2:39" x14ac:dyDescent="0.25">
      <c r="B134" s="37">
        <v>128</v>
      </c>
      <c r="C134" s="34"/>
      <c r="D134" s="118"/>
      <c r="E134" s="29"/>
      <c r="F134" s="30"/>
      <c r="G134" s="31"/>
      <c r="H134" s="32"/>
      <c r="I134" s="32"/>
      <c r="J134" s="38"/>
      <c r="K134" s="110">
        <f>SUM(ExpenseData35[[#This Row],[Regular Hours Worked ON Project]:[Hours worked OFF Project]])</f>
        <v>0</v>
      </c>
      <c r="L134" s="109">
        <f t="shared" si="1"/>
        <v>0</v>
      </c>
      <c r="M134" s="34">
        <f>ExpenseData35[[#This Row],[Total Request Amount 
(Autofill)]]</f>
        <v>0</v>
      </c>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116">
        <f>SUM(ExpenseData35[[#This Row],[DC1]:[Additional Clarification
(Required for DC17, "Other") ]])-ExpenseData35[[#This Row],[Total Request Amount 
(Autofill)]]</f>
        <v>0</v>
      </c>
      <c r="AL134" s="39"/>
      <c r="AM134" s="40"/>
    </row>
    <row r="135" spans="2:39" x14ac:dyDescent="0.25">
      <c r="B135" s="27">
        <v>129</v>
      </c>
      <c r="C135" s="34"/>
      <c r="D135" s="118"/>
      <c r="E135" s="29"/>
      <c r="F135" s="30"/>
      <c r="G135" s="31"/>
      <c r="H135" s="32"/>
      <c r="I135" s="32"/>
      <c r="J135" s="38"/>
      <c r="K135" s="110">
        <f>SUM(ExpenseData35[[#This Row],[Regular Hours Worked ON Project]:[Hours worked OFF Project]])</f>
        <v>0</v>
      </c>
      <c r="L135" s="109">
        <f t="shared" si="1"/>
        <v>0</v>
      </c>
      <c r="M135" s="34">
        <f>ExpenseData35[[#This Row],[Total Request Amount 
(Autofill)]]</f>
        <v>0</v>
      </c>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116">
        <f>SUM(ExpenseData35[[#This Row],[DC1]:[Additional Clarification
(Required for DC17, "Other") ]])-ExpenseData35[[#This Row],[Total Request Amount 
(Autofill)]]</f>
        <v>0</v>
      </c>
      <c r="AL135" s="39"/>
      <c r="AM135" s="40"/>
    </row>
    <row r="136" spans="2:39" x14ac:dyDescent="0.25">
      <c r="B136" s="37">
        <v>130</v>
      </c>
      <c r="C136" s="34"/>
      <c r="D136" s="118"/>
      <c r="E136" s="29"/>
      <c r="F136" s="30"/>
      <c r="G136" s="31"/>
      <c r="H136" s="32"/>
      <c r="I136" s="32"/>
      <c r="J136" s="38"/>
      <c r="K136" s="110">
        <f>SUM(ExpenseData35[[#This Row],[Regular Hours Worked ON Project]:[Hours worked OFF Project]])</f>
        <v>0</v>
      </c>
      <c r="L136" s="109">
        <f t="shared" ref="L136:L199" si="2">ROUND((G136*H136)+(G136*1.5*I136),2)</f>
        <v>0</v>
      </c>
      <c r="M136" s="34">
        <f>ExpenseData35[[#This Row],[Total Request Amount 
(Autofill)]]</f>
        <v>0</v>
      </c>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116">
        <f>SUM(ExpenseData35[[#This Row],[DC1]:[Additional Clarification
(Required for DC17, "Other") ]])-ExpenseData35[[#This Row],[Total Request Amount 
(Autofill)]]</f>
        <v>0</v>
      </c>
      <c r="AL136" s="39"/>
      <c r="AM136" s="40"/>
    </row>
    <row r="137" spans="2:39" x14ac:dyDescent="0.25">
      <c r="B137" s="27">
        <v>131</v>
      </c>
      <c r="C137" s="34"/>
      <c r="D137" s="118"/>
      <c r="E137" s="29"/>
      <c r="F137" s="30"/>
      <c r="G137" s="31"/>
      <c r="H137" s="32"/>
      <c r="I137" s="32"/>
      <c r="J137" s="38"/>
      <c r="K137" s="110">
        <f>SUM(ExpenseData35[[#This Row],[Regular Hours Worked ON Project]:[Hours worked OFF Project]])</f>
        <v>0</v>
      </c>
      <c r="L137" s="109">
        <f t="shared" si="2"/>
        <v>0</v>
      </c>
      <c r="M137" s="34">
        <f>ExpenseData35[[#This Row],[Total Request Amount 
(Autofill)]]</f>
        <v>0</v>
      </c>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116">
        <f>SUM(ExpenseData35[[#This Row],[DC1]:[Additional Clarification
(Required for DC17, "Other") ]])-ExpenseData35[[#This Row],[Total Request Amount 
(Autofill)]]</f>
        <v>0</v>
      </c>
      <c r="AL137" s="39"/>
      <c r="AM137" s="40"/>
    </row>
    <row r="138" spans="2:39" x14ac:dyDescent="0.25">
      <c r="B138" s="37">
        <v>132</v>
      </c>
      <c r="C138" s="34"/>
      <c r="D138" s="118"/>
      <c r="E138" s="29"/>
      <c r="F138" s="30"/>
      <c r="G138" s="31"/>
      <c r="H138" s="32"/>
      <c r="I138" s="32"/>
      <c r="J138" s="38"/>
      <c r="K138" s="110">
        <f>SUM(ExpenseData35[[#This Row],[Regular Hours Worked ON Project]:[Hours worked OFF Project]])</f>
        <v>0</v>
      </c>
      <c r="L138" s="109">
        <f t="shared" si="2"/>
        <v>0</v>
      </c>
      <c r="M138" s="34">
        <f>ExpenseData35[[#This Row],[Total Request Amount 
(Autofill)]]</f>
        <v>0</v>
      </c>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116">
        <f>SUM(ExpenseData35[[#This Row],[DC1]:[Additional Clarification
(Required for DC17, "Other") ]])-ExpenseData35[[#This Row],[Total Request Amount 
(Autofill)]]</f>
        <v>0</v>
      </c>
      <c r="AL138" s="39"/>
      <c r="AM138" s="40"/>
    </row>
    <row r="139" spans="2:39" x14ac:dyDescent="0.25">
      <c r="B139" s="27">
        <v>133</v>
      </c>
      <c r="C139" s="34"/>
      <c r="D139" s="118"/>
      <c r="E139" s="29"/>
      <c r="F139" s="30"/>
      <c r="G139" s="31"/>
      <c r="H139" s="32"/>
      <c r="I139" s="32"/>
      <c r="J139" s="38"/>
      <c r="K139" s="110">
        <f>SUM(ExpenseData35[[#This Row],[Regular Hours Worked ON Project]:[Hours worked OFF Project]])</f>
        <v>0</v>
      </c>
      <c r="L139" s="109">
        <f t="shared" si="2"/>
        <v>0</v>
      </c>
      <c r="M139" s="34">
        <f>ExpenseData35[[#This Row],[Total Request Amount 
(Autofill)]]</f>
        <v>0</v>
      </c>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116">
        <f>SUM(ExpenseData35[[#This Row],[DC1]:[Additional Clarification
(Required for DC17, "Other") ]])-ExpenseData35[[#This Row],[Total Request Amount 
(Autofill)]]</f>
        <v>0</v>
      </c>
      <c r="AL139" s="39"/>
      <c r="AM139" s="40"/>
    </row>
    <row r="140" spans="2:39" x14ac:dyDescent="0.25">
      <c r="B140" s="37">
        <v>134</v>
      </c>
      <c r="C140" s="34"/>
      <c r="D140" s="118"/>
      <c r="E140" s="29"/>
      <c r="F140" s="30"/>
      <c r="G140" s="31"/>
      <c r="H140" s="32"/>
      <c r="I140" s="32"/>
      <c r="J140" s="38"/>
      <c r="K140" s="110">
        <f>SUM(ExpenseData35[[#This Row],[Regular Hours Worked ON Project]:[Hours worked OFF Project]])</f>
        <v>0</v>
      </c>
      <c r="L140" s="109">
        <f t="shared" si="2"/>
        <v>0</v>
      </c>
      <c r="M140" s="34">
        <f>ExpenseData35[[#This Row],[Total Request Amount 
(Autofill)]]</f>
        <v>0</v>
      </c>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116">
        <f>SUM(ExpenseData35[[#This Row],[DC1]:[Additional Clarification
(Required for DC17, "Other") ]])-ExpenseData35[[#This Row],[Total Request Amount 
(Autofill)]]</f>
        <v>0</v>
      </c>
      <c r="AL140" s="39"/>
      <c r="AM140" s="40"/>
    </row>
    <row r="141" spans="2:39" x14ac:dyDescent="0.25">
      <c r="B141" s="27">
        <v>135</v>
      </c>
      <c r="C141" s="34"/>
      <c r="D141" s="118"/>
      <c r="E141" s="29"/>
      <c r="F141" s="30"/>
      <c r="G141" s="31"/>
      <c r="H141" s="32"/>
      <c r="I141" s="32"/>
      <c r="J141" s="38"/>
      <c r="K141" s="110">
        <f>SUM(ExpenseData35[[#This Row],[Regular Hours Worked ON Project]:[Hours worked OFF Project]])</f>
        <v>0</v>
      </c>
      <c r="L141" s="109">
        <f t="shared" si="2"/>
        <v>0</v>
      </c>
      <c r="M141" s="34">
        <f>ExpenseData35[[#This Row],[Total Request Amount 
(Autofill)]]</f>
        <v>0</v>
      </c>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116">
        <f>SUM(ExpenseData35[[#This Row],[DC1]:[Additional Clarification
(Required for DC17, "Other") ]])-ExpenseData35[[#This Row],[Total Request Amount 
(Autofill)]]</f>
        <v>0</v>
      </c>
      <c r="AL141" s="39"/>
      <c r="AM141" s="40"/>
    </row>
    <row r="142" spans="2:39" x14ac:dyDescent="0.25">
      <c r="B142" s="37">
        <v>136</v>
      </c>
      <c r="C142" s="34"/>
      <c r="D142" s="118"/>
      <c r="E142" s="29"/>
      <c r="F142" s="30"/>
      <c r="G142" s="31"/>
      <c r="H142" s="32"/>
      <c r="I142" s="32"/>
      <c r="J142" s="38"/>
      <c r="K142" s="110">
        <f>SUM(ExpenseData35[[#This Row],[Regular Hours Worked ON Project]:[Hours worked OFF Project]])</f>
        <v>0</v>
      </c>
      <c r="L142" s="109">
        <f t="shared" si="2"/>
        <v>0</v>
      </c>
      <c r="M142" s="34">
        <f>ExpenseData35[[#This Row],[Total Request Amount 
(Autofill)]]</f>
        <v>0</v>
      </c>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116">
        <f>SUM(ExpenseData35[[#This Row],[DC1]:[Additional Clarification
(Required for DC17, "Other") ]])-ExpenseData35[[#This Row],[Total Request Amount 
(Autofill)]]</f>
        <v>0</v>
      </c>
      <c r="AL142" s="39"/>
      <c r="AM142" s="40"/>
    </row>
    <row r="143" spans="2:39" x14ac:dyDescent="0.25">
      <c r="B143" s="27">
        <v>137</v>
      </c>
      <c r="C143" s="34"/>
      <c r="D143" s="118"/>
      <c r="E143" s="29"/>
      <c r="F143" s="30"/>
      <c r="G143" s="31"/>
      <c r="H143" s="32"/>
      <c r="I143" s="32"/>
      <c r="J143" s="38"/>
      <c r="K143" s="110">
        <f>SUM(ExpenseData35[[#This Row],[Regular Hours Worked ON Project]:[Hours worked OFF Project]])</f>
        <v>0</v>
      </c>
      <c r="L143" s="109">
        <f t="shared" si="2"/>
        <v>0</v>
      </c>
      <c r="M143" s="34">
        <f>ExpenseData35[[#This Row],[Total Request Amount 
(Autofill)]]</f>
        <v>0</v>
      </c>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116">
        <f>SUM(ExpenseData35[[#This Row],[DC1]:[Additional Clarification
(Required for DC17, "Other") ]])-ExpenseData35[[#This Row],[Total Request Amount 
(Autofill)]]</f>
        <v>0</v>
      </c>
      <c r="AL143" s="39"/>
      <c r="AM143" s="40"/>
    </row>
    <row r="144" spans="2:39" x14ac:dyDescent="0.25">
      <c r="B144" s="37">
        <v>138</v>
      </c>
      <c r="C144" s="34"/>
      <c r="D144" s="118"/>
      <c r="E144" s="29"/>
      <c r="F144" s="30"/>
      <c r="G144" s="31"/>
      <c r="H144" s="32"/>
      <c r="I144" s="32"/>
      <c r="J144" s="38"/>
      <c r="K144" s="110">
        <f>SUM(ExpenseData35[[#This Row],[Regular Hours Worked ON Project]:[Hours worked OFF Project]])</f>
        <v>0</v>
      </c>
      <c r="L144" s="109">
        <f t="shared" si="2"/>
        <v>0</v>
      </c>
      <c r="M144" s="34">
        <f>ExpenseData35[[#This Row],[Total Request Amount 
(Autofill)]]</f>
        <v>0</v>
      </c>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116">
        <f>SUM(ExpenseData35[[#This Row],[DC1]:[Additional Clarification
(Required for DC17, "Other") ]])-ExpenseData35[[#This Row],[Total Request Amount 
(Autofill)]]</f>
        <v>0</v>
      </c>
      <c r="AL144" s="39"/>
      <c r="AM144" s="40"/>
    </row>
    <row r="145" spans="2:39" x14ac:dyDescent="0.25">
      <c r="B145" s="27">
        <v>139</v>
      </c>
      <c r="C145" s="34"/>
      <c r="D145" s="118"/>
      <c r="E145" s="29"/>
      <c r="F145" s="30"/>
      <c r="G145" s="31"/>
      <c r="H145" s="32"/>
      <c r="I145" s="32"/>
      <c r="J145" s="38"/>
      <c r="K145" s="110">
        <f>SUM(ExpenseData35[[#This Row],[Regular Hours Worked ON Project]:[Hours worked OFF Project]])</f>
        <v>0</v>
      </c>
      <c r="L145" s="109">
        <f t="shared" si="2"/>
        <v>0</v>
      </c>
      <c r="M145" s="34">
        <f>ExpenseData35[[#This Row],[Total Request Amount 
(Autofill)]]</f>
        <v>0</v>
      </c>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116">
        <f>SUM(ExpenseData35[[#This Row],[DC1]:[Additional Clarification
(Required for DC17, "Other") ]])-ExpenseData35[[#This Row],[Total Request Amount 
(Autofill)]]</f>
        <v>0</v>
      </c>
      <c r="AL145" s="39"/>
      <c r="AM145" s="40"/>
    </row>
    <row r="146" spans="2:39" x14ac:dyDescent="0.25">
      <c r="B146" s="37">
        <v>140</v>
      </c>
      <c r="C146" s="34"/>
      <c r="D146" s="118"/>
      <c r="E146" s="29"/>
      <c r="F146" s="30"/>
      <c r="G146" s="31"/>
      <c r="H146" s="32"/>
      <c r="I146" s="32"/>
      <c r="J146" s="38"/>
      <c r="K146" s="110">
        <f>SUM(ExpenseData35[[#This Row],[Regular Hours Worked ON Project]:[Hours worked OFF Project]])</f>
        <v>0</v>
      </c>
      <c r="L146" s="109">
        <f t="shared" si="2"/>
        <v>0</v>
      </c>
      <c r="M146" s="34">
        <f>ExpenseData35[[#This Row],[Total Request Amount 
(Autofill)]]</f>
        <v>0</v>
      </c>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116">
        <f>SUM(ExpenseData35[[#This Row],[DC1]:[Additional Clarification
(Required for DC17, "Other") ]])-ExpenseData35[[#This Row],[Total Request Amount 
(Autofill)]]</f>
        <v>0</v>
      </c>
      <c r="AL146" s="39"/>
      <c r="AM146" s="40"/>
    </row>
    <row r="147" spans="2:39" x14ac:dyDescent="0.25">
      <c r="B147" s="27">
        <v>141</v>
      </c>
      <c r="C147" s="34"/>
      <c r="D147" s="118"/>
      <c r="E147" s="29"/>
      <c r="F147" s="30"/>
      <c r="G147" s="31"/>
      <c r="H147" s="32"/>
      <c r="I147" s="32"/>
      <c r="J147" s="38"/>
      <c r="K147" s="110">
        <f>SUM(ExpenseData35[[#This Row],[Regular Hours Worked ON Project]:[Hours worked OFF Project]])</f>
        <v>0</v>
      </c>
      <c r="L147" s="109">
        <f t="shared" si="2"/>
        <v>0</v>
      </c>
      <c r="M147" s="34">
        <f>ExpenseData35[[#This Row],[Total Request Amount 
(Autofill)]]</f>
        <v>0</v>
      </c>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116">
        <f>SUM(ExpenseData35[[#This Row],[DC1]:[Additional Clarification
(Required for DC17, "Other") ]])-ExpenseData35[[#This Row],[Total Request Amount 
(Autofill)]]</f>
        <v>0</v>
      </c>
      <c r="AL147" s="39"/>
      <c r="AM147" s="40"/>
    </row>
    <row r="148" spans="2:39" x14ac:dyDescent="0.25">
      <c r="B148" s="37">
        <v>142</v>
      </c>
      <c r="C148" s="34"/>
      <c r="D148" s="118"/>
      <c r="E148" s="29"/>
      <c r="F148" s="30"/>
      <c r="G148" s="31"/>
      <c r="H148" s="32"/>
      <c r="I148" s="32"/>
      <c r="J148" s="38"/>
      <c r="K148" s="110">
        <f>SUM(ExpenseData35[[#This Row],[Regular Hours Worked ON Project]:[Hours worked OFF Project]])</f>
        <v>0</v>
      </c>
      <c r="L148" s="109">
        <f>ROUND((G148*H148)+(G148*1.5*I148),2)</f>
        <v>0</v>
      </c>
      <c r="M148" s="34">
        <f>ExpenseData35[[#This Row],[Total Request Amount 
(Autofill)]]</f>
        <v>0</v>
      </c>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116">
        <f>SUM(ExpenseData35[[#This Row],[DC1]:[Additional Clarification
(Required for DC17, "Other") ]])-ExpenseData35[[#This Row],[Total Request Amount 
(Autofill)]]</f>
        <v>0</v>
      </c>
      <c r="AL148" s="39"/>
      <c r="AM148" s="40"/>
    </row>
    <row r="149" spans="2:39" x14ac:dyDescent="0.25">
      <c r="B149" s="27">
        <v>143</v>
      </c>
      <c r="C149" s="34"/>
      <c r="D149" s="118"/>
      <c r="E149" s="29"/>
      <c r="F149" s="30"/>
      <c r="G149" s="31"/>
      <c r="H149" s="32"/>
      <c r="I149" s="32"/>
      <c r="J149" s="38"/>
      <c r="K149" s="110">
        <f>SUM(ExpenseData35[[#This Row],[Regular Hours Worked ON Project]:[Hours worked OFF Project]])</f>
        <v>0</v>
      </c>
      <c r="L149" s="109">
        <f t="shared" si="2"/>
        <v>0</v>
      </c>
      <c r="M149" s="34">
        <f>ExpenseData35[[#This Row],[Total Request Amount 
(Autofill)]]</f>
        <v>0</v>
      </c>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116">
        <f>SUM(ExpenseData35[[#This Row],[DC1]:[Additional Clarification
(Required for DC17, "Other") ]])-ExpenseData35[[#This Row],[Total Request Amount 
(Autofill)]]</f>
        <v>0</v>
      </c>
      <c r="AL149" s="39"/>
      <c r="AM149" s="40"/>
    </row>
    <row r="150" spans="2:39" x14ac:dyDescent="0.25">
      <c r="B150" s="37">
        <v>144</v>
      </c>
      <c r="C150" s="34"/>
      <c r="D150" s="118"/>
      <c r="E150" s="29"/>
      <c r="F150" s="30"/>
      <c r="G150" s="31"/>
      <c r="H150" s="32"/>
      <c r="I150" s="32"/>
      <c r="J150" s="38"/>
      <c r="K150" s="110">
        <f>SUM(ExpenseData35[[#This Row],[Regular Hours Worked ON Project]:[Hours worked OFF Project]])</f>
        <v>0</v>
      </c>
      <c r="L150" s="109">
        <f t="shared" si="2"/>
        <v>0</v>
      </c>
      <c r="M150" s="34">
        <f>ExpenseData35[[#This Row],[Total Request Amount 
(Autofill)]]</f>
        <v>0</v>
      </c>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116">
        <f>SUM(ExpenseData35[[#This Row],[DC1]:[Additional Clarification
(Required for DC17, "Other") ]])-ExpenseData35[[#This Row],[Total Request Amount 
(Autofill)]]</f>
        <v>0</v>
      </c>
      <c r="AL150" s="39"/>
      <c r="AM150" s="40"/>
    </row>
    <row r="151" spans="2:39" x14ac:dyDescent="0.25">
      <c r="B151" s="27">
        <v>145</v>
      </c>
      <c r="C151" s="34"/>
      <c r="D151" s="118"/>
      <c r="E151" s="29"/>
      <c r="F151" s="30"/>
      <c r="G151" s="31"/>
      <c r="H151" s="32"/>
      <c r="I151" s="32"/>
      <c r="J151" s="38"/>
      <c r="K151" s="110">
        <f>SUM(ExpenseData35[[#This Row],[Regular Hours Worked ON Project]:[Hours worked OFF Project]])</f>
        <v>0</v>
      </c>
      <c r="L151" s="109">
        <f t="shared" si="2"/>
        <v>0</v>
      </c>
      <c r="M151" s="34">
        <f>ExpenseData35[[#This Row],[Total Request Amount 
(Autofill)]]</f>
        <v>0</v>
      </c>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116">
        <f>SUM(ExpenseData35[[#This Row],[DC1]:[Additional Clarification
(Required for DC17, "Other") ]])-ExpenseData35[[#This Row],[Total Request Amount 
(Autofill)]]</f>
        <v>0</v>
      </c>
      <c r="AL151" s="39"/>
      <c r="AM151" s="40"/>
    </row>
    <row r="152" spans="2:39" x14ac:dyDescent="0.25">
      <c r="B152" s="37">
        <v>146</v>
      </c>
      <c r="C152" s="34"/>
      <c r="D152" s="118"/>
      <c r="E152" s="29"/>
      <c r="F152" s="30"/>
      <c r="G152" s="31"/>
      <c r="H152" s="32"/>
      <c r="I152" s="32"/>
      <c r="J152" s="38"/>
      <c r="K152" s="110">
        <f>SUM(ExpenseData35[[#This Row],[Regular Hours Worked ON Project]:[Hours worked OFF Project]])</f>
        <v>0</v>
      </c>
      <c r="L152" s="109">
        <f t="shared" si="2"/>
        <v>0</v>
      </c>
      <c r="M152" s="34">
        <f>ExpenseData35[[#This Row],[Total Request Amount 
(Autofill)]]</f>
        <v>0</v>
      </c>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116">
        <f>SUM(ExpenseData35[[#This Row],[DC1]:[Additional Clarification
(Required for DC17, "Other") ]])-ExpenseData35[[#This Row],[Total Request Amount 
(Autofill)]]</f>
        <v>0</v>
      </c>
      <c r="AL152" s="39"/>
      <c r="AM152" s="40"/>
    </row>
    <row r="153" spans="2:39" x14ac:dyDescent="0.25">
      <c r="B153" s="27">
        <v>147</v>
      </c>
      <c r="C153" s="34"/>
      <c r="D153" s="118"/>
      <c r="E153" s="29"/>
      <c r="F153" s="30"/>
      <c r="G153" s="31"/>
      <c r="H153" s="32"/>
      <c r="I153" s="32"/>
      <c r="J153" s="38"/>
      <c r="K153" s="110">
        <f>SUM(ExpenseData35[[#This Row],[Regular Hours Worked ON Project]:[Hours worked OFF Project]])</f>
        <v>0</v>
      </c>
      <c r="L153" s="109">
        <f t="shared" si="2"/>
        <v>0</v>
      </c>
      <c r="M153" s="34">
        <f>ExpenseData35[[#This Row],[Total Request Amount 
(Autofill)]]</f>
        <v>0</v>
      </c>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116">
        <f>SUM(ExpenseData35[[#This Row],[DC1]:[Additional Clarification
(Required for DC17, "Other") ]])-ExpenseData35[[#This Row],[Total Request Amount 
(Autofill)]]</f>
        <v>0</v>
      </c>
      <c r="AL153" s="39"/>
      <c r="AM153" s="40"/>
    </row>
    <row r="154" spans="2:39" x14ac:dyDescent="0.25">
      <c r="B154" s="37">
        <v>148</v>
      </c>
      <c r="C154" s="34"/>
      <c r="D154" s="118"/>
      <c r="E154" s="29"/>
      <c r="F154" s="30"/>
      <c r="G154" s="31"/>
      <c r="H154" s="32"/>
      <c r="I154" s="32"/>
      <c r="J154" s="38"/>
      <c r="K154" s="110">
        <f>SUM(ExpenseData35[[#This Row],[Regular Hours Worked ON Project]:[Hours worked OFF Project]])</f>
        <v>0</v>
      </c>
      <c r="L154" s="109">
        <f t="shared" si="2"/>
        <v>0</v>
      </c>
      <c r="M154" s="34">
        <f>ExpenseData35[[#This Row],[Total Request Amount 
(Autofill)]]</f>
        <v>0</v>
      </c>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116">
        <f>SUM(ExpenseData35[[#This Row],[DC1]:[Additional Clarification
(Required for DC17, "Other") ]])-ExpenseData35[[#This Row],[Total Request Amount 
(Autofill)]]</f>
        <v>0</v>
      </c>
      <c r="AL154" s="39"/>
      <c r="AM154" s="40"/>
    </row>
    <row r="155" spans="2:39" x14ac:dyDescent="0.25">
      <c r="B155" s="27">
        <v>149</v>
      </c>
      <c r="C155" s="34"/>
      <c r="D155" s="118"/>
      <c r="E155" s="29"/>
      <c r="F155" s="30"/>
      <c r="G155" s="31"/>
      <c r="H155" s="32"/>
      <c r="I155" s="32"/>
      <c r="J155" s="38"/>
      <c r="K155" s="110">
        <f>SUM(ExpenseData35[[#This Row],[Regular Hours Worked ON Project]:[Hours worked OFF Project]])</f>
        <v>0</v>
      </c>
      <c r="L155" s="109">
        <f t="shared" si="2"/>
        <v>0</v>
      </c>
      <c r="M155" s="34">
        <f>ExpenseData35[[#This Row],[Total Request Amount 
(Autofill)]]</f>
        <v>0</v>
      </c>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116">
        <f>SUM(ExpenseData35[[#This Row],[DC1]:[Additional Clarification
(Required for DC17, "Other") ]])-ExpenseData35[[#This Row],[Total Request Amount 
(Autofill)]]</f>
        <v>0</v>
      </c>
      <c r="AL155" s="39"/>
      <c r="AM155" s="40"/>
    </row>
    <row r="156" spans="2:39" x14ac:dyDescent="0.25">
      <c r="B156" s="37">
        <v>150</v>
      </c>
      <c r="C156" s="34"/>
      <c r="D156" s="118"/>
      <c r="E156" s="29"/>
      <c r="F156" s="30"/>
      <c r="G156" s="31"/>
      <c r="H156" s="32"/>
      <c r="I156" s="32"/>
      <c r="J156" s="38"/>
      <c r="K156" s="110">
        <f>SUM(ExpenseData35[[#This Row],[Regular Hours Worked ON Project]:[Hours worked OFF Project]])</f>
        <v>0</v>
      </c>
      <c r="L156" s="109">
        <f t="shared" si="2"/>
        <v>0</v>
      </c>
      <c r="M156" s="34">
        <f>ExpenseData35[[#This Row],[Total Request Amount 
(Autofill)]]</f>
        <v>0</v>
      </c>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116">
        <f>SUM(ExpenseData35[[#This Row],[DC1]:[Additional Clarification
(Required for DC17, "Other") ]])-ExpenseData35[[#This Row],[Total Request Amount 
(Autofill)]]</f>
        <v>0</v>
      </c>
      <c r="AL156" s="39"/>
      <c r="AM156" s="40"/>
    </row>
    <row r="157" spans="2:39" x14ac:dyDescent="0.25">
      <c r="B157" s="27">
        <v>151</v>
      </c>
      <c r="C157" s="34"/>
      <c r="D157" s="118"/>
      <c r="E157" s="29"/>
      <c r="F157" s="30"/>
      <c r="G157" s="31"/>
      <c r="H157" s="32"/>
      <c r="I157" s="32"/>
      <c r="J157" s="38"/>
      <c r="K157" s="110">
        <f>SUM(ExpenseData35[[#This Row],[Regular Hours Worked ON Project]:[Hours worked OFF Project]])</f>
        <v>0</v>
      </c>
      <c r="L157" s="109">
        <f t="shared" si="2"/>
        <v>0</v>
      </c>
      <c r="M157" s="34">
        <f>ExpenseData35[[#This Row],[Total Request Amount 
(Autofill)]]</f>
        <v>0</v>
      </c>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116">
        <f>SUM(ExpenseData35[[#This Row],[DC1]:[Additional Clarification
(Required for DC17, "Other") ]])-ExpenseData35[[#This Row],[Total Request Amount 
(Autofill)]]</f>
        <v>0</v>
      </c>
      <c r="AL157" s="39"/>
      <c r="AM157" s="40"/>
    </row>
    <row r="158" spans="2:39" x14ac:dyDescent="0.25">
      <c r="B158" s="37">
        <v>152</v>
      </c>
      <c r="C158" s="34"/>
      <c r="D158" s="118"/>
      <c r="E158" s="29"/>
      <c r="F158" s="30"/>
      <c r="G158" s="31"/>
      <c r="H158" s="32"/>
      <c r="I158" s="32"/>
      <c r="J158" s="38"/>
      <c r="K158" s="110">
        <f>SUM(ExpenseData35[[#This Row],[Regular Hours Worked ON Project]:[Hours worked OFF Project]])</f>
        <v>0</v>
      </c>
      <c r="L158" s="109">
        <f t="shared" si="2"/>
        <v>0</v>
      </c>
      <c r="M158" s="34">
        <f>ExpenseData35[[#This Row],[Total Request Amount 
(Autofill)]]</f>
        <v>0</v>
      </c>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116">
        <f>SUM(ExpenseData35[[#This Row],[DC1]:[Additional Clarification
(Required for DC17, "Other") ]])-ExpenseData35[[#This Row],[Total Request Amount 
(Autofill)]]</f>
        <v>0</v>
      </c>
      <c r="AL158" s="39"/>
      <c r="AM158" s="40"/>
    </row>
    <row r="159" spans="2:39" x14ac:dyDescent="0.25">
      <c r="B159" s="27">
        <v>153</v>
      </c>
      <c r="C159" s="34"/>
      <c r="D159" s="118"/>
      <c r="E159" s="29"/>
      <c r="F159" s="30"/>
      <c r="G159" s="31"/>
      <c r="H159" s="32"/>
      <c r="I159" s="32"/>
      <c r="J159" s="38"/>
      <c r="K159" s="110">
        <f>SUM(ExpenseData35[[#This Row],[Regular Hours Worked ON Project]:[Hours worked OFF Project]])</f>
        <v>0</v>
      </c>
      <c r="L159" s="109">
        <f t="shared" si="2"/>
        <v>0</v>
      </c>
      <c r="M159" s="34">
        <f>ExpenseData35[[#This Row],[Total Request Amount 
(Autofill)]]</f>
        <v>0</v>
      </c>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116">
        <f>SUM(ExpenseData35[[#This Row],[DC1]:[Additional Clarification
(Required for DC17, "Other") ]])-ExpenseData35[[#This Row],[Total Request Amount 
(Autofill)]]</f>
        <v>0</v>
      </c>
      <c r="AL159" s="39"/>
      <c r="AM159" s="40"/>
    </row>
    <row r="160" spans="2:39" x14ac:dyDescent="0.25">
      <c r="B160" s="37">
        <v>154</v>
      </c>
      <c r="C160" s="34"/>
      <c r="D160" s="118"/>
      <c r="E160" s="29"/>
      <c r="F160" s="30"/>
      <c r="G160" s="31"/>
      <c r="H160" s="32"/>
      <c r="I160" s="32"/>
      <c r="J160" s="38"/>
      <c r="K160" s="110">
        <f>SUM(ExpenseData35[[#This Row],[Regular Hours Worked ON Project]:[Hours worked OFF Project]])</f>
        <v>0</v>
      </c>
      <c r="L160" s="109">
        <f t="shared" si="2"/>
        <v>0</v>
      </c>
      <c r="M160" s="34">
        <f>ExpenseData35[[#This Row],[Total Request Amount 
(Autofill)]]</f>
        <v>0</v>
      </c>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116">
        <f>SUM(ExpenseData35[[#This Row],[DC1]:[Additional Clarification
(Required for DC17, "Other") ]])-ExpenseData35[[#This Row],[Total Request Amount 
(Autofill)]]</f>
        <v>0</v>
      </c>
      <c r="AL160" s="39"/>
      <c r="AM160" s="40"/>
    </row>
    <row r="161" spans="2:39" x14ac:dyDescent="0.25">
      <c r="B161" s="27">
        <v>155</v>
      </c>
      <c r="C161" s="34"/>
      <c r="D161" s="118"/>
      <c r="E161" s="29"/>
      <c r="F161" s="30"/>
      <c r="G161" s="31"/>
      <c r="H161" s="32"/>
      <c r="I161" s="32"/>
      <c r="J161" s="38"/>
      <c r="K161" s="110">
        <f>SUM(ExpenseData35[[#This Row],[Regular Hours Worked ON Project]:[Hours worked OFF Project]])</f>
        <v>0</v>
      </c>
      <c r="L161" s="109">
        <f t="shared" si="2"/>
        <v>0</v>
      </c>
      <c r="M161" s="34">
        <f>ExpenseData35[[#This Row],[Total Request Amount 
(Autofill)]]</f>
        <v>0</v>
      </c>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116">
        <f>SUM(ExpenseData35[[#This Row],[DC1]:[Additional Clarification
(Required for DC17, "Other") ]])-ExpenseData35[[#This Row],[Total Request Amount 
(Autofill)]]</f>
        <v>0</v>
      </c>
      <c r="AL161" s="39"/>
      <c r="AM161" s="40"/>
    </row>
    <row r="162" spans="2:39" x14ac:dyDescent="0.25">
      <c r="B162" s="37">
        <v>156</v>
      </c>
      <c r="C162" s="34"/>
      <c r="D162" s="118"/>
      <c r="E162" s="29"/>
      <c r="F162" s="30"/>
      <c r="G162" s="31"/>
      <c r="H162" s="32"/>
      <c r="I162" s="32"/>
      <c r="J162" s="38"/>
      <c r="K162" s="110">
        <f>SUM(ExpenseData35[[#This Row],[Regular Hours Worked ON Project]:[Hours worked OFF Project]])</f>
        <v>0</v>
      </c>
      <c r="L162" s="109">
        <f t="shared" si="2"/>
        <v>0</v>
      </c>
      <c r="M162" s="34">
        <f>ExpenseData35[[#This Row],[Total Request Amount 
(Autofill)]]</f>
        <v>0</v>
      </c>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116">
        <f>SUM(ExpenseData35[[#This Row],[DC1]:[Additional Clarification
(Required for DC17, "Other") ]])-ExpenseData35[[#This Row],[Total Request Amount 
(Autofill)]]</f>
        <v>0</v>
      </c>
      <c r="AL162" s="39"/>
      <c r="AM162" s="40"/>
    </row>
    <row r="163" spans="2:39" x14ac:dyDescent="0.25">
      <c r="B163" s="27">
        <v>157</v>
      </c>
      <c r="C163" s="34"/>
      <c r="D163" s="118"/>
      <c r="E163" s="29"/>
      <c r="F163" s="30"/>
      <c r="G163" s="31"/>
      <c r="H163" s="32"/>
      <c r="I163" s="32"/>
      <c r="J163" s="38"/>
      <c r="K163" s="110">
        <f>SUM(ExpenseData35[[#This Row],[Regular Hours Worked ON Project]:[Hours worked OFF Project]])</f>
        <v>0</v>
      </c>
      <c r="L163" s="109">
        <f t="shared" si="2"/>
        <v>0</v>
      </c>
      <c r="M163" s="34">
        <f>ExpenseData35[[#This Row],[Total Request Amount 
(Autofill)]]</f>
        <v>0</v>
      </c>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116">
        <f>SUM(ExpenseData35[[#This Row],[DC1]:[Additional Clarification
(Required for DC17, "Other") ]])-ExpenseData35[[#This Row],[Total Request Amount 
(Autofill)]]</f>
        <v>0</v>
      </c>
      <c r="AL163" s="39"/>
      <c r="AM163" s="40"/>
    </row>
    <row r="164" spans="2:39" x14ac:dyDescent="0.25">
      <c r="B164" s="37">
        <v>158</v>
      </c>
      <c r="C164" s="34"/>
      <c r="D164" s="118"/>
      <c r="E164" s="29"/>
      <c r="F164" s="30"/>
      <c r="G164" s="31"/>
      <c r="H164" s="32"/>
      <c r="I164" s="32"/>
      <c r="J164" s="38"/>
      <c r="K164" s="110">
        <f>SUM(ExpenseData35[[#This Row],[Regular Hours Worked ON Project]:[Hours worked OFF Project]])</f>
        <v>0</v>
      </c>
      <c r="L164" s="109">
        <f t="shared" si="2"/>
        <v>0</v>
      </c>
      <c r="M164" s="34">
        <f>ExpenseData35[[#This Row],[Total Request Amount 
(Autofill)]]</f>
        <v>0</v>
      </c>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116">
        <f>SUM(ExpenseData35[[#This Row],[DC1]:[Additional Clarification
(Required for DC17, "Other") ]])-ExpenseData35[[#This Row],[Total Request Amount 
(Autofill)]]</f>
        <v>0</v>
      </c>
      <c r="AL164" s="39"/>
      <c r="AM164" s="40"/>
    </row>
    <row r="165" spans="2:39" x14ac:dyDescent="0.25">
      <c r="B165" s="27">
        <v>159</v>
      </c>
      <c r="C165" s="34"/>
      <c r="D165" s="118"/>
      <c r="E165" s="29"/>
      <c r="F165" s="30"/>
      <c r="G165" s="31"/>
      <c r="H165" s="32"/>
      <c r="I165" s="32"/>
      <c r="J165" s="38"/>
      <c r="K165" s="110">
        <f>SUM(ExpenseData35[[#This Row],[Regular Hours Worked ON Project]:[Hours worked OFF Project]])</f>
        <v>0</v>
      </c>
      <c r="L165" s="109">
        <f t="shared" si="2"/>
        <v>0</v>
      </c>
      <c r="M165" s="34">
        <f>ExpenseData35[[#This Row],[Total Request Amount 
(Autofill)]]</f>
        <v>0</v>
      </c>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116">
        <f>SUM(ExpenseData35[[#This Row],[DC1]:[Additional Clarification
(Required for DC17, "Other") ]])-ExpenseData35[[#This Row],[Total Request Amount 
(Autofill)]]</f>
        <v>0</v>
      </c>
      <c r="AL165" s="39"/>
      <c r="AM165" s="40"/>
    </row>
    <row r="166" spans="2:39" x14ac:dyDescent="0.25">
      <c r="B166" s="37">
        <v>160</v>
      </c>
      <c r="C166" s="34"/>
      <c r="D166" s="118"/>
      <c r="E166" s="29"/>
      <c r="F166" s="30"/>
      <c r="G166" s="31"/>
      <c r="H166" s="32"/>
      <c r="I166" s="32"/>
      <c r="J166" s="38"/>
      <c r="K166" s="110">
        <f>SUM(ExpenseData35[[#This Row],[Regular Hours Worked ON Project]:[Hours worked OFF Project]])</f>
        <v>0</v>
      </c>
      <c r="L166" s="109">
        <f t="shared" si="2"/>
        <v>0</v>
      </c>
      <c r="M166" s="34">
        <f>ExpenseData35[[#This Row],[Total Request Amount 
(Autofill)]]</f>
        <v>0</v>
      </c>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116">
        <f>SUM(ExpenseData35[[#This Row],[DC1]:[Additional Clarification
(Required for DC17, "Other") ]])-ExpenseData35[[#This Row],[Total Request Amount 
(Autofill)]]</f>
        <v>0</v>
      </c>
      <c r="AL166" s="39"/>
      <c r="AM166" s="40"/>
    </row>
    <row r="167" spans="2:39" x14ac:dyDescent="0.25">
      <c r="B167" s="27">
        <v>161</v>
      </c>
      <c r="C167" s="34"/>
      <c r="D167" s="118"/>
      <c r="E167" s="29"/>
      <c r="F167" s="30"/>
      <c r="G167" s="31"/>
      <c r="H167" s="32"/>
      <c r="I167" s="32"/>
      <c r="J167" s="38"/>
      <c r="K167" s="110">
        <f>SUM(ExpenseData35[[#This Row],[Regular Hours Worked ON Project]:[Hours worked OFF Project]])</f>
        <v>0</v>
      </c>
      <c r="L167" s="109">
        <f t="shared" si="2"/>
        <v>0</v>
      </c>
      <c r="M167" s="34">
        <f>ExpenseData35[[#This Row],[Total Request Amount 
(Autofill)]]</f>
        <v>0</v>
      </c>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116">
        <f>SUM(ExpenseData35[[#This Row],[DC1]:[Additional Clarification
(Required for DC17, "Other") ]])-ExpenseData35[[#This Row],[Total Request Amount 
(Autofill)]]</f>
        <v>0</v>
      </c>
      <c r="AL167" s="39"/>
      <c r="AM167" s="40"/>
    </row>
    <row r="168" spans="2:39" x14ac:dyDescent="0.25">
      <c r="B168" s="37">
        <v>162</v>
      </c>
      <c r="C168" s="34"/>
      <c r="D168" s="118"/>
      <c r="E168" s="29"/>
      <c r="F168" s="30"/>
      <c r="G168" s="31"/>
      <c r="H168" s="32"/>
      <c r="I168" s="32"/>
      <c r="J168" s="38"/>
      <c r="K168" s="110">
        <f>SUM(ExpenseData35[[#This Row],[Regular Hours Worked ON Project]:[Hours worked OFF Project]])</f>
        <v>0</v>
      </c>
      <c r="L168" s="109">
        <f t="shared" si="2"/>
        <v>0</v>
      </c>
      <c r="M168" s="34">
        <f>ExpenseData35[[#This Row],[Total Request Amount 
(Autofill)]]</f>
        <v>0</v>
      </c>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116">
        <f>SUM(ExpenseData35[[#This Row],[DC1]:[Additional Clarification
(Required for DC17, "Other") ]])-ExpenseData35[[#This Row],[Total Request Amount 
(Autofill)]]</f>
        <v>0</v>
      </c>
      <c r="AL168" s="39"/>
      <c r="AM168" s="40"/>
    </row>
    <row r="169" spans="2:39" x14ac:dyDescent="0.25">
      <c r="B169" s="27">
        <v>163</v>
      </c>
      <c r="C169" s="34"/>
      <c r="D169" s="118"/>
      <c r="E169" s="29"/>
      <c r="F169" s="30"/>
      <c r="G169" s="31"/>
      <c r="H169" s="32"/>
      <c r="I169" s="32"/>
      <c r="J169" s="38"/>
      <c r="K169" s="110">
        <f>SUM(ExpenseData35[[#This Row],[Regular Hours Worked ON Project]:[Hours worked OFF Project]])</f>
        <v>0</v>
      </c>
      <c r="L169" s="109">
        <f t="shared" si="2"/>
        <v>0</v>
      </c>
      <c r="M169" s="34">
        <f>ExpenseData35[[#This Row],[Total Request Amount 
(Autofill)]]</f>
        <v>0</v>
      </c>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116">
        <f>SUM(ExpenseData35[[#This Row],[DC1]:[Additional Clarification
(Required for DC17, "Other") ]])-ExpenseData35[[#This Row],[Total Request Amount 
(Autofill)]]</f>
        <v>0</v>
      </c>
      <c r="AL169" s="39"/>
      <c r="AM169" s="40"/>
    </row>
    <row r="170" spans="2:39" x14ac:dyDescent="0.25">
      <c r="B170" s="37">
        <v>164</v>
      </c>
      <c r="C170" s="34"/>
      <c r="D170" s="118"/>
      <c r="E170" s="29"/>
      <c r="F170" s="30"/>
      <c r="G170" s="31"/>
      <c r="H170" s="32"/>
      <c r="I170" s="32"/>
      <c r="J170" s="38"/>
      <c r="K170" s="110">
        <f>SUM(ExpenseData35[[#This Row],[Regular Hours Worked ON Project]:[Hours worked OFF Project]])</f>
        <v>0</v>
      </c>
      <c r="L170" s="109">
        <f t="shared" si="2"/>
        <v>0</v>
      </c>
      <c r="M170" s="34">
        <f>ExpenseData35[[#This Row],[Total Request Amount 
(Autofill)]]</f>
        <v>0</v>
      </c>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116">
        <f>SUM(ExpenseData35[[#This Row],[DC1]:[Additional Clarification
(Required for DC17, "Other") ]])-ExpenseData35[[#This Row],[Total Request Amount 
(Autofill)]]</f>
        <v>0</v>
      </c>
      <c r="AL170" s="39"/>
      <c r="AM170" s="40"/>
    </row>
    <row r="171" spans="2:39" x14ac:dyDescent="0.25">
      <c r="B171" s="27">
        <v>165</v>
      </c>
      <c r="C171" s="34"/>
      <c r="D171" s="118"/>
      <c r="E171" s="29"/>
      <c r="F171" s="30"/>
      <c r="G171" s="31"/>
      <c r="H171" s="32"/>
      <c r="I171" s="32"/>
      <c r="J171" s="38"/>
      <c r="K171" s="110">
        <f>SUM(ExpenseData35[[#This Row],[Regular Hours Worked ON Project]:[Hours worked OFF Project]])</f>
        <v>0</v>
      </c>
      <c r="L171" s="109">
        <f t="shared" si="2"/>
        <v>0</v>
      </c>
      <c r="M171" s="34">
        <f>ExpenseData35[[#This Row],[Total Request Amount 
(Autofill)]]</f>
        <v>0</v>
      </c>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116">
        <f>SUM(ExpenseData35[[#This Row],[DC1]:[Additional Clarification
(Required for DC17, "Other") ]])-ExpenseData35[[#This Row],[Total Request Amount 
(Autofill)]]</f>
        <v>0</v>
      </c>
      <c r="AL171" s="39"/>
      <c r="AM171" s="40"/>
    </row>
    <row r="172" spans="2:39" x14ac:dyDescent="0.25">
      <c r="B172" s="37">
        <v>166</v>
      </c>
      <c r="C172" s="34"/>
      <c r="D172" s="118"/>
      <c r="E172" s="29"/>
      <c r="F172" s="30"/>
      <c r="G172" s="31"/>
      <c r="H172" s="32"/>
      <c r="I172" s="32"/>
      <c r="J172" s="38"/>
      <c r="K172" s="110">
        <f>SUM(ExpenseData35[[#This Row],[Regular Hours Worked ON Project]:[Hours worked OFF Project]])</f>
        <v>0</v>
      </c>
      <c r="L172" s="109">
        <f t="shared" si="2"/>
        <v>0</v>
      </c>
      <c r="M172" s="34">
        <f>ExpenseData35[[#This Row],[Total Request Amount 
(Autofill)]]</f>
        <v>0</v>
      </c>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116">
        <f>SUM(ExpenseData35[[#This Row],[DC1]:[Additional Clarification
(Required for DC17, "Other") ]])-ExpenseData35[[#This Row],[Total Request Amount 
(Autofill)]]</f>
        <v>0</v>
      </c>
      <c r="AL172" s="39"/>
      <c r="AM172" s="40"/>
    </row>
    <row r="173" spans="2:39" x14ac:dyDescent="0.25">
      <c r="B173" s="27">
        <v>167</v>
      </c>
      <c r="C173" s="34"/>
      <c r="D173" s="118"/>
      <c r="E173" s="29"/>
      <c r="F173" s="30"/>
      <c r="G173" s="31"/>
      <c r="H173" s="32"/>
      <c r="I173" s="32"/>
      <c r="J173" s="38"/>
      <c r="K173" s="110">
        <f>SUM(ExpenseData35[[#This Row],[Regular Hours Worked ON Project]:[Hours worked OFF Project]])</f>
        <v>0</v>
      </c>
      <c r="L173" s="109">
        <f t="shared" si="2"/>
        <v>0</v>
      </c>
      <c r="M173" s="34">
        <f>ExpenseData35[[#This Row],[Total Request Amount 
(Autofill)]]</f>
        <v>0</v>
      </c>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116">
        <f>SUM(ExpenseData35[[#This Row],[DC1]:[Additional Clarification
(Required for DC17, "Other") ]])-ExpenseData35[[#This Row],[Total Request Amount 
(Autofill)]]</f>
        <v>0</v>
      </c>
      <c r="AL173" s="39"/>
      <c r="AM173" s="40"/>
    </row>
    <row r="174" spans="2:39" x14ac:dyDescent="0.25">
      <c r="B174" s="37">
        <v>168</v>
      </c>
      <c r="C174" s="34"/>
      <c r="D174" s="118"/>
      <c r="E174" s="29"/>
      <c r="F174" s="30"/>
      <c r="G174" s="31"/>
      <c r="H174" s="32"/>
      <c r="I174" s="32"/>
      <c r="J174" s="38"/>
      <c r="K174" s="110">
        <f>SUM(ExpenseData35[[#This Row],[Regular Hours Worked ON Project]:[Hours worked OFF Project]])</f>
        <v>0</v>
      </c>
      <c r="L174" s="109">
        <f t="shared" si="2"/>
        <v>0</v>
      </c>
      <c r="M174" s="34">
        <f>ExpenseData35[[#This Row],[Total Request Amount 
(Autofill)]]</f>
        <v>0</v>
      </c>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116">
        <f>SUM(ExpenseData35[[#This Row],[DC1]:[Additional Clarification
(Required for DC17, "Other") ]])-ExpenseData35[[#This Row],[Total Request Amount 
(Autofill)]]</f>
        <v>0</v>
      </c>
      <c r="AL174" s="39"/>
      <c r="AM174" s="40"/>
    </row>
    <row r="175" spans="2:39" x14ac:dyDescent="0.25">
      <c r="B175" s="27">
        <v>169</v>
      </c>
      <c r="C175" s="34"/>
      <c r="D175" s="118"/>
      <c r="E175" s="29"/>
      <c r="F175" s="30"/>
      <c r="G175" s="31"/>
      <c r="H175" s="32"/>
      <c r="I175" s="32"/>
      <c r="J175" s="38"/>
      <c r="K175" s="110">
        <f>SUM(ExpenseData35[[#This Row],[Regular Hours Worked ON Project]:[Hours worked OFF Project]])</f>
        <v>0</v>
      </c>
      <c r="L175" s="109">
        <f t="shared" si="2"/>
        <v>0</v>
      </c>
      <c r="M175" s="34">
        <f>ExpenseData35[[#This Row],[Total Request Amount 
(Autofill)]]</f>
        <v>0</v>
      </c>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116">
        <f>SUM(ExpenseData35[[#This Row],[DC1]:[Additional Clarification
(Required for DC17, "Other") ]])-ExpenseData35[[#This Row],[Total Request Amount 
(Autofill)]]</f>
        <v>0</v>
      </c>
      <c r="AL175" s="39"/>
      <c r="AM175" s="40"/>
    </row>
    <row r="176" spans="2:39" x14ac:dyDescent="0.25">
      <c r="B176" s="37">
        <v>170</v>
      </c>
      <c r="C176" s="34"/>
      <c r="D176" s="118"/>
      <c r="E176" s="29"/>
      <c r="F176" s="30"/>
      <c r="G176" s="31"/>
      <c r="H176" s="32"/>
      <c r="I176" s="32"/>
      <c r="J176" s="38"/>
      <c r="K176" s="110">
        <f>SUM(ExpenseData35[[#This Row],[Regular Hours Worked ON Project]:[Hours worked OFF Project]])</f>
        <v>0</v>
      </c>
      <c r="L176" s="109">
        <f t="shared" si="2"/>
        <v>0</v>
      </c>
      <c r="M176" s="34">
        <f>ExpenseData35[[#This Row],[Total Request Amount 
(Autofill)]]</f>
        <v>0</v>
      </c>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116">
        <f>SUM(ExpenseData35[[#This Row],[DC1]:[Additional Clarification
(Required for DC17, "Other") ]])-ExpenseData35[[#This Row],[Total Request Amount 
(Autofill)]]</f>
        <v>0</v>
      </c>
      <c r="AL176" s="39"/>
      <c r="AM176" s="40"/>
    </row>
    <row r="177" spans="2:39" x14ac:dyDescent="0.25">
      <c r="B177" s="27">
        <v>171</v>
      </c>
      <c r="C177" s="34"/>
      <c r="D177" s="118"/>
      <c r="E177" s="29"/>
      <c r="F177" s="30"/>
      <c r="G177" s="31"/>
      <c r="H177" s="32"/>
      <c r="I177" s="32"/>
      <c r="J177" s="38"/>
      <c r="K177" s="110">
        <f>SUM(ExpenseData35[[#This Row],[Regular Hours Worked ON Project]:[Hours worked OFF Project]])</f>
        <v>0</v>
      </c>
      <c r="L177" s="109">
        <f t="shared" si="2"/>
        <v>0</v>
      </c>
      <c r="M177" s="34">
        <f>ExpenseData35[[#This Row],[Total Request Amount 
(Autofill)]]</f>
        <v>0</v>
      </c>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116">
        <f>SUM(ExpenseData35[[#This Row],[DC1]:[Additional Clarification
(Required for DC17, "Other") ]])-ExpenseData35[[#This Row],[Total Request Amount 
(Autofill)]]</f>
        <v>0</v>
      </c>
      <c r="AL177" s="39"/>
      <c r="AM177" s="40"/>
    </row>
    <row r="178" spans="2:39" x14ac:dyDescent="0.25">
      <c r="B178" s="37">
        <v>172</v>
      </c>
      <c r="C178" s="34"/>
      <c r="D178" s="118"/>
      <c r="E178" s="29"/>
      <c r="F178" s="30"/>
      <c r="G178" s="31"/>
      <c r="H178" s="32"/>
      <c r="I178" s="32"/>
      <c r="J178" s="38"/>
      <c r="K178" s="110">
        <f>SUM(ExpenseData35[[#This Row],[Regular Hours Worked ON Project]:[Hours worked OFF Project]])</f>
        <v>0</v>
      </c>
      <c r="L178" s="109">
        <f t="shared" si="2"/>
        <v>0</v>
      </c>
      <c r="M178" s="34">
        <f>ExpenseData35[[#This Row],[Total Request Amount 
(Autofill)]]</f>
        <v>0</v>
      </c>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116">
        <f>SUM(ExpenseData35[[#This Row],[DC1]:[Additional Clarification
(Required for DC17, "Other") ]])-ExpenseData35[[#This Row],[Total Request Amount 
(Autofill)]]</f>
        <v>0</v>
      </c>
      <c r="AL178" s="39"/>
      <c r="AM178" s="40"/>
    </row>
    <row r="179" spans="2:39" x14ac:dyDescent="0.25">
      <c r="B179" s="27">
        <v>173</v>
      </c>
      <c r="C179" s="34"/>
      <c r="D179" s="118"/>
      <c r="E179" s="29"/>
      <c r="F179" s="30"/>
      <c r="G179" s="31"/>
      <c r="H179" s="32"/>
      <c r="I179" s="32"/>
      <c r="J179" s="38"/>
      <c r="K179" s="110">
        <f>SUM(ExpenseData35[[#This Row],[Regular Hours Worked ON Project]:[Hours worked OFF Project]])</f>
        <v>0</v>
      </c>
      <c r="L179" s="109">
        <f t="shared" si="2"/>
        <v>0</v>
      </c>
      <c r="M179" s="34">
        <f>ExpenseData35[[#This Row],[Total Request Amount 
(Autofill)]]</f>
        <v>0</v>
      </c>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116">
        <f>SUM(ExpenseData35[[#This Row],[DC1]:[Additional Clarification
(Required for DC17, "Other") ]])-ExpenseData35[[#This Row],[Total Request Amount 
(Autofill)]]</f>
        <v>0</v>
      </c>
      <c r="AL179" s="39"/>
      <c r="AM179" s="40"/>
    </row>
    <row r="180" spans="2:39" x14ac:dyDescent="0.25">
      <c r="B180" s="37">
        <v>174</v>
      </c>
      <c r="C180" s="34"/>
      <c r="D180" s="118"/>
      <c r="E180" s="29"/>
      <c r="F180" s="30"/>
      <c r="G180" s="31"/>
      <c r="H180" s="32"/>
      <c r="I180" s="32"/>
      <c r="J180" s="38"/>
      <c r="K180" s="110">
        <f>SUM(ExpenseData35[[#This Row],[Regular Hours Worked ON Project]:[Hours worked OFF Project]])</f>
        <v>0</v>
      </c>
      <c r="L180" s="109">
        <f t="shared" si="2"/>
        <v>0</v>
      </c>
      <c r="M180" s="34">
        <f>ExpenseData35[[#This Row],[Total Request Amount 
(Autofill)]]</f>
        <v>0</v>
      </c>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116">
        <f>SUM(ExpenseData35[[#This Row],[DC1]:[Additional Clarification
(Required for DC17, "Other") ]])-ExpenseData35[[#This Row],[Total Request Amount 
(Autofill)]]</f>
        <v>0</v>
      </c>
      <c r="AL180" s="39"/>
      <c r="AM180" s="40"/>
    </row>
    <row r="181" spans="2:39" x14ac:dyDescent="0.25">
      <c r="B181" s="27">
        <v>175</v>
      </c>
      <c r="C181" s="34"/>
      <c r="D181" s="118"/>
      <c r="E181" s="29"/>
      <c r="F181" s="30"/>
      <c r="G181" s="31"/>
      <c r="H181" s="32"/>
      <c r="I181" s="32"/>
      <c r="J181" s="38"/>
      <c r="K181" s="110">
        <f>SUM(ExpenseData35[[#This Row],[Regular Hours Worked ON Project]:[Hours worked OFF Project]])</f>
        <v>0</v>
      </c>
      <c r="L181" s="109">
        <f t="shared" si="2"/>
        <v>0</v>
      </c>
      <c r="M181" s="34">
        <f>ExpenseData35[[#This Row],[Total Request Amount 
(Autofill)]]</f>
        <v>0</v>
      </c>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116">
        <f>SUM(ExpenseData35[[#This Row],[DC1]:[Additional Clarification
(Required for DC17, "Other") ]])-ExpenseData35[[#This Row],[Total Request Amount 
(Autofill)]]</f>
        <v>0</v>
      </c>
      <c r="AL181" s="39"/>
      <c r="AM181" s="40"/>
    </row>
    <row r="182" spans="2:39" x14ac:dyDescent="0.25">
      <c r="B182" s="37">
        <v>176</v>
      </c>
      <c r="C182" s="34"/>
      <c r="D182" s="118"/>
      <c r="E182" s="29"/>
      <c r="F182" s="30"/>
      <c r="G182" s="31"/>
      <c r="H182" s="32"/>
      <c r="I182" s="32"/>
      <c r="J182" s="38"/>
      <c r="K182" s="110">
        <f>SUM(ExpenseData35[[#This Row],[Regular Hours Worked ON Project]:[Hours worked OFF Project]])</f>
        <v>0</v>
      </c>
      <c r="L182" s="109">
        <f t="shared" si="2"/>
        <v>0</v>
      </c>
      <c r="M182" s="34">
        <f>ExpenseData35[[#This Row],[Total Request Amount 
(Autofill)]]</f>
        <v>0</v>
      </c>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116">
        <f>SUM(ExpenseData35[[#This Row],[DC1]:[Additional Clarification
(Required for DC17, "Other") ]])-ExpenseData35[[#This Row],[Total Request Amount 
(Autofill)]]</f>
        <v>0</v>
      </c>
      <c r="AL182" s="39"/>
      <c r="AM182" s="40"/>
    </row>
    <row r="183" spans="2:39" x14ac:dyDescent="0.25">
      <c r="B183" s="27">
        <v>177</v>
      </c>
      <c r="C183" s="34"/>
      <c r="D183" s="118"/>
      <c r="E183" s="29"/>
      <c r="F183" s="30"/>
      <c r="G183" s="31"/>
      <c r="H183" s="32"/>
      <c r="I183" s="32"/>
      <c r="J183" s="38"/>
      <c r="K183" s="110">
        <f>SUM(ExpenseData35[[#This Row],[Regular Hours Worked ON Project]:[Hours worked OFF Project]])</f>
        <v>0</v>
      </c>
      <c r="L183" s="109">
        <f t="shared" si="2"/>
        <v>0</v>
      </c>
      <c r="M183" s="34">
        <f>ExpenseData35[[#This Row],[Total Request Amount 
(Autofill)]]</f>
        <v>0</v>
      </c>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116">
        <f>SUM(ExpenseData35[[#This Row],[DC1]:[Additional Clarification
(Required for DC17, "Other") ]])-ExpenseData35[[#This Row],[Total Request Amount 
(Autofill)]]</f>
        <v>0</v>
      </c>
      <c r="AL183" s="39"/>
      <c r="AM183" s="40"/>
    </row>
    <row r="184" spans="2:39" x14ac:dyDescent="0.25">
      <c r="B184" s="37">
        <v>178</v>
      </c>
      <c r="C184" s="34"/>
      <c r="D184" s="118"/>
      <c r="E184" s="29"/>
      <c r="F184" s="30"/>
      <c r="G184" s="31"/>
      <c r="H184" s="32"/>
      <c r="I184" s="32"/>
      <c r="J184" s="38"/>
      <c r="K184" s="110">
        <f>SUM(ExpenseData35[[#This Row],[Regular Hours Worked ON Project]:[Hours worked OFF Project]])</f>
        <v>0</v>
      </c>
      <c r="L184" s="109">
        <f t="shared" si="2"/>
        <v>0</v>
      </c>
      <c r="M184" s="34">
        <f>ExpenseData35[[#This Row],[Total Request Amount 
(Autofill)]]</f>
        <v>0</v>
      </c>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116">
        <f>SUM(ExpenseData35[[#This Row],[DC1]:[Additional Clarification
(Required for DC17, "Other") ]])-ExpenseData35[[#This Row],[Total Request Amount 
(Autofill)]]</f>
        <v>0</v>
      </c>
      <c r="AL184" s="39"/>
      <c r="AM184" s="40"/>
    </row>
    <row r="185" spans="2:39" x14ac:dyDescent="0.25">
      <c r="B185" s="27">
        <v>179</v>
      </c>
      <c r="C185" s="34"/>
      <c r="D185" s="118"/>
      <c r="E185" s="29"/>
      <c r="F185" s="30"/>
      <c r="G185" s="31"/>
      <c r="H185" s="32"/>
      <c r="I185" s="32"/>
      <c r="J185" s="38"/>
      <c r="K185" s="110">
        <f>SUM(ExpenseData35[[#This Row],[Regular Hours Worked ON Project]:[Hours worked OFF Project]])</f>
        <v>0</v>
      </c>
      <c r="L185" s="109">
        <f t="shared" si="2"/>
        <v>0</v>
      </c>
      <c r="M185" s="34">
        <f>ExpenseData35[[#This Row],[Total Request Amount 
(Autofill)]]</f>
        <v>0</v>
      </c>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116">
        <f>SUM(ExpenseData35[[#This Row],[DC1]:[Additional Clarification
(Required for DC17, "Other") ]])-ExpenseData35[[#This Row],[Total Request Amount 
(Autofill)]]</f>
        <v>0</v>
      </c>
      <c r="AL185" s="39"/>
      <c r="AM185" s="40"/>
    </row>
    <row r="186" spans="2:39" x14ac:dyDescent="0.25">
      <c r="B186" s="37">
        <v>180</v>
      </c>
      <c r="C186" s="34"/>
      <c r="D186" s="118"/>
      <c r="E186" s="29"/>
      <c r="F186" s="30"/>
      <c r="G186" s="31"/>
      <c r="H186" s="32"/>
      <c r="I186" s="32"/>
      <c r="J186" s="38"/>
      <c r="K186" s="110">
        <f>SUM(ExpenseData35[[#This Row],[Regular Hours Worked ON Project]:[Hours worked OFF Project]])</f>
        <v>0</v>
      </c>
      <c r="L186" s="109">
        <f t="shared" si="2"/>
        <v>0</v>
      </c>
      <c r="M186" s="34">
        <f>ExpenseData35[[#This Row],[Total Request Amount 
(Autofill)]]</f>
        <v>0</v>
      </c>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116">
        <f>SUM(ExpenseData35[[#This Row],[DC1]:[Additional Clarification
(Required for DC17, "Other") ]])-ExpenseData35[[#This Row],[Total Request Amount 
(Autofill)]]</f>
        <v>0</v>
      </c>
      <c r="AL186" s="39"/>
      <c r="AM186" s="40"/>
    </row>
    <row r="187" spans="2:39" x14ac:dyDescent="0.25">
      <c r="B187" s="27">
        <v>181</v>
      </c>
      <c r="C187" s="34"/>
      <c r="D187" s="118"/>
      <c r="E187" s="29"/>
      <c r="F187" s="30"/>
      <c r="G187" s="31"/>
      <c r="H187" s="32"/>
      <c r="I187" s="32"/>
      <c r="J187" s="38"/>
      <c r="K187" s="110">
        <f>SUM(ExpenseData35[[#This Row],[Regular Hours Worked ON Project]:[Hours worked OFF Project]])</f>
        <v>0</v>
      </c>
      <c r="L187" s="109">
        <f t="shared" si="2"/>
        <v>0</v>
      </c>
      <c r="M187" s="34">
        <f>ExpenseData35[[#This Row],[Total Request Amount 
(Autofill)]]</f>
        <v>0</v>
      </c>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116">
        <f>SUM(ExpenseData35[[#This Row],[DC1]:[Additional Clarification
(Required for DC17, "Other") ]])-ExpenseData35[[#This Row],[Total Request Amount 
(Autofill)]]</f>
        <v>0</v>
      </c>
      <c r="AL187" s="39"/>
      <c r="AM187" s="40"/>
    </row>
    <row r="188" spans="2:39" x14ac:dyDescent="0.25">
      <c r="B188" s="37">
        <v>182</v>
      </c>
      <c r="C188" s="34"/>
      <c r="D188" s="118"/>
      <c r="E188" s="29"/>
      <c r="F188" s="30"/>
      <c r="G188" s="31"/>
      <c r="H188" s="32"/>
      <c r="I188" s="32"/>
      <c r="J188" s="38"/>
      <c r="K188" s="110">
        <f>SUM(ExpenseData35[[#This Row],[Regular Hours Worked ON Project]:[Hours worked OFF Project]])</f>
        <v>0</v>
      </c>
      <c r="L188" s="109">
        <f t="shared" si="2"/>
        <v>0</v>
      </c>
      <c r="M188" s="34">
        <f>ExpenseData35[[#This Row],[Total Request Amount 
(Autofill)]]</f>
        <v>0</v>
      </c>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116">
        <f>SUM(ExpenseData35[[#This Row],[DC1]:[Additional Clarification
(Required for DC17, "Other") ]])-ExpenseData35[[#This Row],[Total Request Amount 
(Autofill)]]</f>
        <v>0</v>
      </c>
      <c r="AL188" s="39"/>
      <c r="AM188" s="40"/>
    </row>
    <row r="189" spans="2:39" x14ac:dyDescent="0.25">
      <c r="B189" s="27">
        <v>183</v>
      </c>
      <c r="C189" s="34"/>
      <c r="D189" s="118"/>
      <c r="E189" s="29"/>
      <c r="F189" s="30"/>
      <c r="G189" s="31"/>
      <c r="H189" s="32"/>
      <c r="I189" s="32"/>
      <c r="J189" s="38"/>
      <c r="K189" s="110">
        <f>SUM(ExpenseData35[[#This Row],[Regular Hours Worked ON Project]:[Hours worked OFF Project]])</f>
        <v>0</v>
      </c>
      <c r="L189" s="109">
        <f t="shared" si="2"/>
        <v>0</v>
      </c>
      <c r="M189" s="34">
        <f>ExpenseData35[[#This Row],[Total Request Amount 
(Autofill)]]</f>
        <v>0</v>
      </c>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116">
        <f>SUM(ExpenseData35[[#This Row],[DC1]:[Additional Clarification
(Required for DC17, "Other") ]])-ExpenseData35[[#This Row],[Total Request Amount 
(Autofill)]]</f>
        <v>0</v>
      </c>
      <c r="AL189" s="39"/>
      <c r="AM189" s="40"/>
    </row>
    <row r="190" spans="2:39" x14ac:dyDescent="0.25">
      <c r="B190" s="37">
        <v>184</v>
      </c>
      <c r="C190" s="34"/>
      <c r="D190" s="118"/>
      <c r="E190" s="29"/>
      <c r="F190" s="30"/>
      <c r="G190" s="31"/>
      <c r="H190" s="32"/>
      <c r="I190" s="32"/>
      <c r="J190" s="38"/>
      <c r="K190" s="110">
        <f>SUM(ExpenseData35[[#This Row],[Regular Hours Worked ON Project]:[Hours worked OFF Project]])</f>
        <v>0</v>
      </c>
      <c r="L190" s="109">
        <f t="shared" si="2"/>
        <v>0</v>
      </c>
      <c r="M190" s="34">
        <f>ExpenseData35[[#This Row],[Total Request Amount 
(Autofill)]]</f>
        <v>0</v>
      </c>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116">
        <f>SUM(ExpenseData35[[#This Row],[DC1]:[Additional Clarification
(Required for DC17, "Other") ]])-ExpenseData35[[#This Row],[Total Request Amount 
(Autofill)]]</f>
        <v>0</v>
      </c>
      <c r="AL190" s="39"/>
      <c r="AM190" s="40"/>
    </row>
    <row r="191" spans="2:39" x14ac:dyDescent="0.25">
      <c r="B191" s="27">
        <v>185</v>
      </c>
      <c r="C191" s="34"/>
      <c r="D191" s="118"/>
      <c r="E191" s="29"/>
      <c r="F191" s="30"/>
      <c r="G191" s="31"/>
      <c r="H191" s="32"/>
      <c r="I191" s="32"/>
      <c r="J191" s="38"/>
      <c r="K191" s="110">
        <f>SUM(ExpenseData35[[#This Row],[Regular Hours Worked ON Project]:[Hours worked OFF Project]])</f>
        <v>0</v>
      </c>
      <c r="L191" s="109">
        <f t="shared" si="2"/>
        <v>0</v>
      </c>
      <c r="M191" s="34">
        <f>ExpenseData35[[#This Row],[Total Request Amount 
(Autofill)]]</f>
        <v>0</v>
      </c>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116">
        <f>SUM(ExpenseData35[[#This Row],[DC1]:[Additional Clarification
(Required for DC17, "Other") ]])-ExpenseData35[[#This Row],[Total Request Amount 
(Autofill)]]</f>
        <v>0</v>
      </c>
      <c r="AL191" s="39"/>
      <c r="AM191" s="40"/>
    </row>
    <row r="192" spans="2:39" x14ac:dyDescent="0.25">
      <c r="B192" s="37">
        <v>186</v>
      </c>
      <c r="C192" s="34"/>
      <c r="D192" s="118"/>
      <c r="E192" s="29"/>
      <c r="F192" s="30"/>
      <c r="G192" s="31"/>
      <c r="H192" s="32"/>
      <c r="I192" s="32"/>
      <c r="J192" s="38"/>
      <c r="K192" s="110">
        <f>SUM(ExpenseData35[[#This Row],[Regular Hours Worked ON Project]:[Hours worked OFF Project]])</f>
        <v>0</v>
      </c>
      <c r="L192" s="109">
        <f t="shared" si="2"/>
        <v>0</v>
      </c>
      <c r="M192" s="34">
        <f>ExpenseData35[[#This Row],[Total Request Amount 
(Autofill)]]</f>
        <v>0</v>
      </c>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116">
        <f>SUM(ExpenseData35[[#This Row],[DC1]:[Additional Clarification
(Required for DC17, "Other") ]])-ExpenseData35[[#This Row],[Total Request Amount 
(Autofill)]]</f>
        <v>0</v>
      </c>
      <c r="AL192" s="39"/>
      <c r="AM192" s="40"/>
    </row>
    <row r="193" spans="2:39" x14ac:dyDescent="0.25">
      <c r="B193" s="27">
        <v>187</v>
      </c>
      <c r="C193" s="34"/>
      <c r="D193" s="118"/>
      <c r="E193" s="29"/>
      <c r="F193" s="30"/>
      <c r="G193" s="31"/>
      <c r="H193" s="32"/>
      <c r="I193" s="32"/>
      <c r="J193" s="38"/>
      <c r="K193" s="110">
        <f>SUM(ExpenseData35[[#This Row],[Regular Hours Worked ON Project]:[Hours worked OFF Project]])</f>
        <v>0</v>
      </c>
      <c r="L193" s="109">
        <f t="shared" si="2"/>
        <v>0</v>
      </c>
      <c r="M193" s="34">
        <f>ExpenseData35[[#This Row],[Total Request Amount 
(Autofill)]]</f>
        <v>0</v>
      </c>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116">
        <f>SUM(ExpenseData35[[#This Row],[DC1]:[Additional Clarification
(Required for DC17, "Other") ]])-ExpenseData35[[#This Row],[Total Request Amount 
(Autofill)]]</f>
        <v>0</v>
      </c>
      <c r="AL193" s="39"/>
      <c r="AM193" s="40"/>
    </row>
    <row r="194" spans="2:39" x14ac:dyDescent="0.25">
      <c r="B194" s="37">
        <v>188</v>
      </c>
      <c r="C194" s="34"/>
      <c r="D194" s="118"/>
      <c r="E194" s="29"/>
      <c r="F194" s="30"/>
      <c r="G194" s="31"/>
      <c r="H194" s="32"/>
      <c r="I194" s="32"/>
      <c r="J194" s="38"/>
      <c r="K194" s="110">
        <f>SUM(ExpenseData35[[#This Row],[Regular Hours Worked ON Project]:[Hours worked OFF Project]])</f>
        <v>0</v>
      </c>
      <c r="L194" s="109">
        <f t="shared" si="2"/>
        <v>0</v>
      </c>
      <c r="M194" s="34">
        <f>ExpenseData35[[#This Row],[Total Request Amount 
(Autofill)]]</f>
        <v>0</v>
      </c>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116">
        <f>SUM(ExpenseData35[[#This Row],[DC1]:[Additional Clarification
(Required for DC17, "Other") ]])-ExpenseData35[[#This Row],[Total Request Amount 
(Autofill)]]</f>
        <v>0</v>
      </c>
      <c r="AL194" s="39"/>
      <c r="AM194" s="40"/>
    </row>
    <row r="195" spans="2:39" x14ac:dyDescent="0.25">
      <c r="B195" s="27">
        <v>189</v>
      </c>
      <c r="C195" s="34"/>
      <c r="D195" s="118"/>
      <c r="E195" s="29"/>
      <c r="F195" s="30"/>
      <c r="G195" s="31"/>
      <c r="H195" s="32"/>
      <c r="I195" s="32"/>
      <c r="J195" s="38"/>
      <c r="K195" s="110">
        <f>SUM(ExpenseData35[[#This Row],[Regular Hours Worked ON Project]:[Hours worked OFF Project]])</f>
        <v>0</v>
      </c>
      <c r="L195" s="109">
        <f t="shared" si="2"/>
        <v>0</v>
      </c>
      <c r="M195" s="34">
        <f>ExpenseData35[[#This Row],[Total Request Amount 
(Autofill)]]</f>
        <v>0</v>
      </c>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116">
        <f>SUM(ExpenseData35[[#This Row],[DC1]:[Additional Clarification
(Required for DC17, "Other") ]])-ExpenseData35[[#This Row],[Total Request Amount 
(Autofill)]]</f>
        <v>0</v>
      </c>
      <c r="AL195" s="39"/>
      <c r="AM195" s="40"/>
    </row>
    <row r="196" spans="2:39" x14ac:dyDescent="0.25">
      <c r="B196" s="37">
        <v>190</v>
      </c>
      <c r="C196" s="34"/>
      <c r="D196" s="118"/>
      <c r="E196" s="29"/>
      <c r="F196" s="30"/>
      <c r="G196" s="31"/>
      <c r="H196" s="32"/>
      <c r="I196" s="32"/>
      <c r="J196" s="38"/>
      <c r="K196" s="110">
        <f>SUM(ExpenseData35[[#This Row],[Regular Hours Worked ON Project]:[Hours worked OFF Project]])</f>
        <v>0</v>
      </c>
      <c r="L196" s="109">
        <f t="shared" si="2"/>
        <v>0</v>
      </c>
      <c r="M196" s="34">
        <f>ExpenseData35[[#This Row],[Total Request Amount 
(Autofill)]]</f>
        <v>0</v>
      </c>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116">
        <f>SUM(ExpenseData35[[#This Row],[DC1]:[Additional Clarification
(Required for DC17, "Other") ]])-ExpenseData35[[#This Row],[Total Request Amount 
(Autofill)]]</f>
        <v>0</v>
      </c>
      <c r="AL196" s="39"/>
      <c r="AM196" s="40"/>
    </row>
    <row r="197" spans="2:39" x14ac:dyDescent="0.25">
      <c r="B197" s="27">
        <v>191</v>
      </c>
      <c r="C197" s="34"/>
      <c r="D197" s="118"/>
      <c r="E197" s="29"/>
      <c r="F197" s="30"/>
      <c r="G197" s="31"/>
      <c r="H197" s="32"/>
      <c r="I197" s="32"/>
      <c r="J197" s="38"/>
      <c r="K197" s="110">
        <f>SUM(ExpenseData35[[#This Row],[Regular Hours Worked ON Project]:[Hours worked OFF Project]])</f>
        <v>0</v>
      </c>
      <c r="L197" s="109">
        <f t="shared" si="2"/>
        <v>0</v>
      </c>
      <c r="M197" s="34">
        <f>ExpenseData35[[#This Row],[Total Request Amount 
(Autofill)]]</f>
        <v>0</v>
      </c>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116">
        <f>SUM(ExpenseData35[[#This Row],[DC1]:[Additional Clarification
(Required for DC17, "Other") ]])-ExpenseData35[[#This Row],[Total Request Amount 
(Autofill)]]</f>
        <v>0</v>
      </c>
      <c r="AL197" s="39"/>
      <c r="AM197" s="40"/>
    </row>
    <row r="198" spans="2:39" x14ac:dyDescent="0.25">
      <c r="B198" s="37">
        <v>192</v>
      </c>
      <c r="C198" s="34"/>
      <c r="D198" s="118"/>
      <c r="E198" s="29"/>
      <c r="F198" s="30"/>
      <c r="G198" s="31"/>
      <c r="H198" s="32"/>
      <c r="I198" s="32"/>
      <c r="J198" s="38"/>
      <c r="K198" s="110">
        <f>SUM(ExpenseData35[[#This Row],[Regular Hours Worked ON Project]:[Hours worked OFF Project]])</f>
        <v>0</v>
      </c>
      <c r="L198" s="109">
        <f t="shared" si="2"/>
        <v>0</v>
      </c>
      <c r="M198" s="34">
        <f>ExpenseData35[[#This Row],[Total Request Amount 
(Autofill)]]</f>
        <v>0</v>
      </c>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116">
        <f>SUM(ExpenseData35[[#This Row],[DC1]:[Additional Clarification
(Required for DC17, "Other") ]])-ExpenseData35[[#This Row],[Total Request Amount 
(Autofill)]]</f>
        <v>0</v>
      </c>
      <c r="AL198" s="39"/>
      <c r="AM198" s="40"/>
    </row>
    <row r="199" spans="2:39" x14ac:dyDescent="0.25">
      <c r="B199" s="27">
        <v>193</v>
      </c>
      <c r="C199" s="34"/>
      <c r="D199" s="118"/>
      <c r="E199" s="29"/>
      <c r="F199" s="30"/>
      <c r="G199" s="31"/>
      <c r="H199" s="32"/>
      <c r="I199" s="32"/>
      <c r="J199" s="38"/>
      <c r="K199" s="110">
        <f>SUM(ExpenseData35[[#This Row],[Regular Hours Worked ON Project]:[Hours worked OFF Project]])</f>
        <v>0</v>
      </c>
      <c r="L199" s="109">
        <f t="shared" si="2"/>
        <v>0</v>
      </c>
      <c r="M199" s="34">
        <f>ExpenseData35[[#This Row],[Total Request Amount 
(Autofill)]]</f>
        <v>0</v>
      </c>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116">
        <f>SUM(ExpenseData35[[#This Row],[DC1]:[Additional Clarification
(Required for DC17, "Other") ]])-ExpenseData35[[#This Row],[Total Request Amount 
(Autofill)]]</f>
        <v>0</v>
      </c>
      <c r="AL199" s="39"/>
      <c r="AM199" s="40"/>
    </row>
    <row r="200" spans="2:39" x14ac:dyDescent="0.25">
      <c r="B200" s="37">
        <v>194</v>
      </c>
      <c r="C200" s="34"/>
      <c r="D200" s="118"/>
      <c r="E200" s="29"/>
      <c r="F200" s="30"/>
      <c r="G200" s="31"/>
      <c r="H200" s="32"/>
      <c r="I200" s="32"/>
      <c r="J200" s="38"/>
      <c r="K200" s="110">
        <f>SUM(ExpenseData35[[#This Row],[Regular Hours Worked ON Project]:[Hours worked OFF Project]])</f>
        <v>0</v>
      </c>
      <c r="L200" s="109">
        <f t="shared" ref="L200:L263" si="3">ROUND((G200*H200)+(G200*1.5*I200),2)</f>
        <v>0</v>
      </c>
      <c r="M200" s="34">
        <f>ExpenseData35[[#This Row],[Total Request Amount 
(Autofill)]]</f>
        <v>0</v>
      </c>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116">
        <f>SUM(ExpenseData35[[#This Row],[DC1]:[Additional Clarification
(Required for DC17, "Other") ]])-ExpenseData35[[#This Row],[Total Request Amount 
(Autofill)]]</f>
        <v>0</v>
      </c>
      <c r="AL200" s="39"/>
      <c r="AM200" s="40"/>
    </row>
    <row r="201" spans="2:39" x14ac:dyDescent="0.25">
      <c r="B201" s="27">
        <v>195</v>
      </c>
      <c r="C201" s="34"/>
      <c r="D201" s="118"/>
      <c r="E201" s="29"/>
      <c r="F201" s="30"/>
      <c r="G201" s="31"/>
      <c r="H201" s="32"/>
      <c r="I201" s="32"/>
      <c r="J201" s="38"/>
      <c r="K201" s="110">
        <f>SUM(ExpenseData35[[#This Row],[Regular Hours Worked ON Project]:[Hours worked OFF Project]])</f>
        <v>0</v>
      </c>
      <c r="L201" s="109">
        <f t="shared" si="3"/>
        <v>0</v>
      </c>
      <c r="M201" s="34">
        <f>ExpenseData35[[#This Row],[Total Request Amount 
(Autofill)]]</f>
        <v>0</v>
      </c>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116">
        <f>SUM(ExpenseData35[[#This Row],[DC1]:[Additional Clarification
(Required for DC17, "Other") ]])-ExpenseData35[[#This Row],[Total Request Amount 
(Autofill)]]</f>
        <v>0</v>
      </c>
      <c r="AL201" s="39"/>
      <c r="AM201" s="40"/>
    </row>
    <row r="202" spans="2:39" x14ac:dyDescent="0.25">
      <c r="B202" s="37">
        <v>196</v>
      </c>
      <c r="C202" s="34"/>
      <c r="D202" s="118"/>
      <c r="E202" s="29"/>
      <c r="F202" s="30"/>
      <c r="G202" s="31"/>
      <c r="H202" s="32"/>
      <c r="I202" s="32"/>
      <c r="J202" s="38"/>
      <c r="K202" s="110">
        <f>SUM(ExpenseData35[[#This Row],[Regular Hours Worked ON Project]:[Hours worked OFF Project]])</f>
        <v>0</v>
      </c>
      <c r="L202" s="109">
        <f t="shared" si="3"/>
        <v>0</v>
      </c>
      <c r="M202" s="34">
        <f>ExpenseData35[[#This Row],[Total Request Amount 
(Autofill)]]</f>
        <v>0</v>
      </c>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116">
        <f>SUM(ExpenseData35[[#This Row],[DC1]:[Additional Clarification
(Required for DC17, "Other") ]])-ExpenseData35[[#This Row],[Total Request Amount 
(Autofill)]]</f>
        <v>0</v>
      </c>
      <c r="AL202" s="39"/>
      <c r="AM202" s="40"/>
    </row>
    <row r="203" spans="2:39" x14ac:dyDescent="0.25">
      <c r="B203" s="27">
        <v>197</v>
      </c>
      <c r="C203" s="34"/>
      <c r="D203" s="118"/>
      <c r="E203" s="29"/>
      <c r="F203" s="30"/>
      <c r="G203" s="31"/>
      <c r="H203" s="32"/>
      <c r="I203" s="32"/>
      <c r="J203" s="38"/>
      <c r="K203" s="110">
        <f>SUM(ExpenseData35[[#This Row],[Regular Hours Worked ON Project]:[Hours worked OFF Project]])</f>
        <v>0</v>
      </c>
      <c r="L203" s="109">
        <f t="shared" si="3"/>
        <v>0</v>
      </c>
      <c r="M203" s="34">
        <f>ExpenseData35[[#This Row],[Total Request Amount 
(Autofill)]]</f>
        <v>0</v>
      </c>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116">
        <f>SUM(ExpenseData35[[#This Row],[DC1]:[Additional Clarification
(Required for DC17, "Other") ]])-ExpenseData35[[#This Row],[Total Request Amount 
(Autofill)]]</f>
        <v>0</v>
      </c>
      <c r="AL203" s="39"/>
      <c r="AM203" s="40"/>
    </row>
    <row r="204" spans="2:39" x14ac:dyDescent="0.25">
      <c r="B204" s="37">
        <v>198</v>
      </c>
      <c r="C204" s="34"/>
      <c r="D204" s="118"/>
      <c r="E204" s="29"/>
      <c r="F204" s="30"/>
      <c r="G204" s="31"/>
      <c r="H204" s="32"/>
      <c r="I204" s="32"/>
      <c r="J204" s="38"/>
      <c r="K204" s="110">
        <f>SUM(ExpenseData35[[#This Row],[Regular Hours Worked ON Project]:[Hours worked OFF Project]])</f>
        <v>0</v>
      </c>
      <c r="L204" s="109">
        <f t="shared" si="3"/>
        <v>0</v>
      </c>
      <c r="M204" s="34">
        <f>ExpenseData35[[#This Row],[Total Request Amount 
(Autofill)]]</f>
        <v>0</v>
      </c>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116">
        <f>SUM(ExpenseData35[[#This Row],[DC1]:[Additional Clarification
(Required for DC17, "Other") ]])-ExpenseData35[[#This Row],[Total Request Amount 
(Autofill)]]</f>
        <v>0</v>
      </c>
      <c r="AL204" s="39"/>
      <c r="AM204" s="40"/>
    </row>
    <row r="205" spans="2:39" x14ac:dyDescent="0.25">
      <c r="B205" s="27">
        <v>199</v>
      </c>
      <c r="C205" s="34"/>
      <c r="D205" s="118"/>
      <c r="E205" s="29"/>
      <c r="F205" s="30"/>
      <c r="G205" s="31"/>
      <c r="H205" s="32"/>
      <c r="I205" s="32"/>
      <c r="J205" s="38"/>
      <c r="K205" s="110">
        <f>SUM(ExpenseData35[[#This Row],[Regular Hours Worked ON Project]:[Hours worked OFF Project]])</f>
        <v>0</v>
      </c>
      <c r="L205" s="109">
        <f t="shared" si="3"/>
        <v>0</v>
      </c>
      <c r="M205" s="34">
        <f>ExpenseData35[[#This Row],[Total Request Amount 
(Autofill)]]</f>
        <v>0</v>
      </c>
      <c r="N205" s="66"/>
      <c r="O205" s="66"/>
      <c r="P205" s="66"/>
      <c r="Q205" s="66"/>
      <c r="R205" s="66"/>
      <c r="S205" s="66"/>
      <c r="T205" s="66"/>
      <c r="U205" s="66"/>
      <c r="V205" s="66"/>
      <c r="W205" s="66"/>
      <c r="X205" s="66"/>
      <c r="Y205" s="66"/>
      <c r="Z205" s="66"/>
      <c r="AA205" s="66"/>
      <c r="AB205" s="66"/>
      <c r="AC205" s="66"/>
      <c r="AD205" s="66"/>
      <c r="AE205" s="66"/>
      <c r="AF205" s="66"/>
      <c r="AG205" s="66"/>
      <c r="AH205" s="66"/>
      <c r="AI205" s="66"/>
      <c r="AJ205" s="66"/>
      <c r="AK205" s="116">
        <f>SUM(ExpenseData35[[#This Row],[DC1]:[Additional Clarification
(Required for DC17, "Other") ]])-ExpenseData35[[#This Row],[Total Request Amount 
(Autofill)]]</f>
        <v>0</v>
      </c>
      <c r="AL205" s="39"/>
      <c r="AM205" s="40"/>
    </row>
    <row r="206" spans="2:39" x14ac:dyDescent="0.25">
      <c r="B206" s="37">
        <v>200</v>
      </c>
      <c r="C206" s="34"/>
      <c r="D206" s="118"/>
      <c r="E206" s="29"/>
      <c r="F206" s="30"/>
      <c r="G206" s="31"/>
      <c r="H206" s="32"/>
      <c r="I206" s="32"/>
      <c r="J206" s="38"/>
      <c r="K206" s="110">
        <f>SUM(ExpenseData35[[#This Row],[Regular Hours Worked ON Project]:[Hours worked OFF Project]])</f>
        <v>0</v>
      </c>
      <c r="L206" s="109">
        <f t="shared" si="3"/>
        <v>0</v>
      </c>
      <c r="M206" s="34">
        <f>ExpenseData35[[#This Row],[Total Request Amount 
(Autofill)]]</f>
        <v>0</v>
      </c>
      <c r="N206" s="66"/>
      <c r="O206" s="66"/>
      <c r="P206" s="66"/>
      <c r="Q206" s="66"/>
      <c r="R206" s="66"/>
      <c r="S206" s="66"/>
      <c r="T206" s="66"/>
      <c r="U206" s="66"/>
      <c r="V206" s="66"/>
      <c r="W206" s="66"/>
      <c r="X206" s="66"/>
      <c r="Y206" s="66"/>
      <c r="Z206" s="66"/>
      <c r="AA206" s="66"/>
      <c r="AB206" s="66"/>
      <c r="AC206" s="66"/>
      <c r="AD206" s="66"/>
      <c r="AE206" s="66"/>
      <c r="AF206" s="66"/>
      <c r="AG206" s="66"/>
      <c r="AH206" s="66"/>
      <c r="AI206" s="66"/>
      <c r="AJ206" s="66"/>
      <c r="AK206" s="116">
        <f>SUM(ExpenseData35[[#This Row],[DC1]:[Additional Clarification
(Required for DC17, "Other") ]])-ExpenseData35[[#This Row],[Total Request Amount 
(Autofill)]]</f>
        <v>0</v>
      </c>
      <c r="AL206" s="39"/>
      <c r="AM206" s="40"/>
    </row>
    <row r="207" spans="2:39" x14ac:dyDescent="0.25">
      <c r="B207" s="27">
        <v>201</v>
      </c>
      <c r="C207" s="34"/>
      <c r="D207" s="118"/>
      <c r="E207" s="29"/>
      <c r="F207" s="30"/>
      <c r="G207" s="31"/>
      <c r="H207" s="32"/>
      <c r="I207" s="32"/>
      <c r="J207" s="38"/>
      <c r="K207" s="110">
        <f>SUM(ExpenseData35[[#This Row],[Regular Hours Worked ON Project]:[Hours worked OFF Project]])</f>
        <v>0</v>
      </c>
      <c r="L207" s="109">
        <f t="shared" si="3"/>
        <v>0</v>
      </c>
      <c r="M207" s="34">
        <f>ExpenseData35[[#This Row],[Total Request Amount 
(Autofill)]]</f>
        <v>0</v>
      </c>
      <c r="N207" s="66"/>
      <c r="O207" s="66"/>
      <c r="P207" s="66"/>
      <c r="Q207" s="66"/>
      <c r="R207" s="66"/>
      <c r="S207" s="66"/>
      <c r="T207" s="66"/>
      <c r="U207" s="66"/>
      <c r="V207" s="66"/>
      <c r="W207" s="66"/>
      <c r="X207" s="66"/>
      <c r="Y207" s="66"/>
      <c r="Z207" s="66"/>
      <c r="AA207" s="66"/>
      <c r="AB207" s="66"/>
      <c r="AC207" s="66"/>
      <c r="AD207" s="66"/>
      <c r="AE207" s="66"/>
      <c r="AF207" s="66"/>
      <c r="AG207" s="66"/>
      <c r="AH207" s="66"/>
      <c r="AI207" s="66"/>
      <c r="AJ207" s="66"/>
      <c r="AK207" s="116">
        <f>SUM(ExpenseData35[[#This Row],[DC1]:[Additional Clarification
(Required for DC17, "Other") ]])-ExpenseData35[[#This Row],[Total Request Amount 
(Autofill)]]</f>
        <v>0</v>
      </c>
      <c r="AL207" s="39"/>
      <c r="AM207" s="40"/>
    </row>
    <row r="208" spans="2:39" x14ac:dyDescent="0.25">
      <c r="B208" s="37">
        <v>202</v>
      </c>
      <c r="C208" s="34"/>
      <c r="D208" s="118"/>
      <c r="E208" s="29"/>
      <c r="F208" s="30"/>
      <c r="G208" s="31"/>
      <c r="H208" s="32"/>
      <c r="I208" s="32"/>
      <c r="J208" s="38"/>
      <c r="K208" s="110">
        <f>SUM(ExpenseData35[[#This Row],[Regular Hours Worked ON Project]:[Hours worked OFF Project]])</f>
        <v>0</v>
      </c>
      <c r="L208" s="109">
        <f t="shared" si="3"/>
        <v>0</v>
      </c>
      <c r="M208" s="34">
        <f>ExpenseData35[[#This Row],[Total Request Amount 
(Autofill)]]</f>
        <v>0</v>
      </c>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116">
        <f>SUM(ExpenseData35[[#This Row],[DC1]:[Additional Clarification
(Required for DC17, "Other") ]])-ExpenseData35[[#This Row],[Total Request Amount 
(Autofill)]]</f>
        <v>0</v>
      </c>
      <c r="AL208" s="39"/>
      <c r="AM208" s="40"/>
    </row>
    <row r="209" spans="2:39" x14ac:dyDescent="0.25">
      <c r="B209" s="27">
        <v>203</v>
      </c>
      <c r="C209" s="34"/>
      <c r="D209" s="118"/>
      <c r="E209" s="29"/>
      <c r="F209" s="30"/>
      <c r="G209" s="31"/>
      <c r="H209" s="32"/>
      <c r="I209" s="32"/>
      <c r="J209" s="38"/>
      <c r="K209" s="110">
        <f>SUM(ExpenseData35[[#This Row],[Regular Hours Worked ON Project]:[Hours worked OFF Project]])</f>
        <v>0</v>
      </c>
      <c r="L209" s="109">
        <f t="shared" si="3"/>
        <v>0</v>
      </c>
      <c r="M209" s="34">
        <f>ExpenseData35[[#This Row],[Total Request Amount 
(Autofill)]]</f>
        <v>0</v>
      </c>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116">
        <f>SUM(ExpenseData35[[#This Row],[DC1]:[Additional Clarification
(Required for DC17, "Other") ]])-ExpenseData35[[#This Row],[Total Request Amount 
(Autofill)]]</f>
        <v>0</v>
      </c>
      <c r="AL209" s="39"/>
      <c r="AM209" s="40"/>
    </row>
    <row r="210" spans="2:39" x14ac:dyDescent="0.25">
      <c r="B210" s="37">
        <v>204</v>
      </c>
      <c r="C210" s="34"/>
      <c r="D210" s="118"/>
      <c r="E210" s="29"/>
      <c r="F210" s="30"/>
      <c r="G210" s="31"/>
      <c r="H210" s="32"/>
      <c r="I210" s="32"/>
      <c r="J210" s="38"/>
      <c r="K210" s="110">
        <f>SUM(ExpenseData35[[#This Row],[Regular Hours Worked ON Project]:[Hours worked OFF Project]])</f>
        <v>0</v>
      </c>
      <c r="L210" s="109">
        <f t="shared" si="3"/>
        <v>0</v>
      </c>
      <c r="M210" s="34">
        <f>ExpenseData35[[#This Row],[Total Request Amount 
(Autofill)]]</f>
        <v>0</v>
      </c>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116">
        <f>SUM(ExpenseData35[[#This Row],[DC1]:[Additional Clarification
(Required for DC17, "Other") ]])-ExpenseData35[[#This Row],[Total Request Amount 
(Autofill)]]</f>
        <v>0</v>
      </c>
      <c r="AL210" s="39"/>
      <c r="AM210" s="40"/>
    </row>
    <row r="211" spans="2:39" x14ac:dyDescent="0.25">
      <c r="B211" s="27">
        <v>205</v>
      </c>
      <c r="C211" s="34"/>
      <c r="D211" s="118"/>
      <c r="E211" s="29"/>
      <c r="F211" s="30"/>
      <c r="G211" s="31"/>
      <c r="H211" s="32"/>
      <c r="I211" s="32"/>
      <c r="J211" s="38"/>
      <c r="K211" s="110">
        <f>SUM(ExpenseData35[[#This Row],[Regular Hours Worked ON Project]:[Hours worked OFF Project]])</f>
        <v>0</v>
      </c>
      <c r="L211" s="109">
        <f t="shared" si="3"/>
        <v>0</v>
      </c>
      <c r="M211" s="34">
        <f>ExpenseData35[[#This Row],[Total Request Amount 
(Autofill)]]</f>
        <v>0</v>
      </c>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116">
        <f>SUM(ExpenseData35[[#This Row],[DC1]:[Additional Clarification
(Required for DC17, "Other") ]])-ExpenseData35[[#This Row],[Total Request Amount 
(Autofill)]]</f>
        <v>0</v>
      </c>
      <c r="AL211" s="39"/>
      <c r="AM211" s="40"/>
    </row>
    <row r="212" spans="2:39" x14ac:dyDescent="0.25">
      <c r="B212" s="37">
        <v>206</v>
      </c>
      <c r="C212" s="34"/>
      <c r="D212" s="118"/>
      <c r="E212" s="29"/>
      <c r="F212" s="30"/>
      <c r="G212" s="31"/>
      <c r="H212" s="32"/>
      <c r="I212" s="32"/>
      <c r="J212" s="38"/>
      <c r="K212" s="110">
        <f>SUM(ExpenseData35[[#This Row],[Regular Hours Worked ON Project]:[Hours worked OFF Project]])</f>
        <v>0</v>
      </c>
      <c r="L212" s="109">
        <f t="shared" si="3"/>
        <v>0</v>
      </c>
      <c r="M212" s="34">
        <f>ExpenseData35[[#This Row],[Total Request Amount 
(Autofill)]]</f>
        <v>0</v>
      </c>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116">
        <f>SUM(ExpenseData35[[#This Row],[DC1]:[Additional Clarification
(Required for DC17, "Other") ]])-ExpenseData35[[#This Row],[Total Request Amount 
(Autofill)]]</f>
        <v>0</v>
      </c>
      <c r="AL212" s="39"/>
      <c r="AM212" s="40"/>
    </row>
    <row r="213" spans="2:39" x14ac:dyDescent="0.25">
      <c r="B213" s="27">
        <v>207</v>
      </c>
      <c r="C213" s="34"/>
      <c r="D213" s="118"/>
      <c r="E213" s="29"/>
      <c r="F213" s="30"/>
      <c r="G213" s="31"/>
      <c r="H213" s="32"/>
      <c r="I213" s="32"/>
      <c r="J213" s="38"/>
      <c r="K213" s="110">
        <f>SUM(ExpenseData35[[#This Row],[Regular Hours Worked ON Project]:[Hours worked OFF Project]])</f>
        <v>0</v>
      </c>
      <c r="L213" s="109">
        <f t="shared" si="3"/>
        <v>0</v>
      </c>
      <c r="M213" s="34">
        <f>ExpenseData35[[#This Row],[Total Request Amount 
(Autofill)]]</f>
        <v>0</v>
      </c>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116">
        <f>SUM(ExpenseData35[[#This Row],[DC1]:[Additional Clarification
(Required for DC17, "Other") ]])-ExpenseData35[[#This Row],[Total Request Amount 
(Autofill)]]</f>
        <v>0</v>
      </c>
      <c r="AL213" s="39"/>
      <c r="AM213" s="40"/>
    </row>
    <row r="214" spans="2:39" x14ac:dyDescent="0.25">
      <c r="B214" s="37">
        <v>208</v>
      </c>
      <c r="C214" s="34"/>
      <c r="D214" s="118"/>
      <c r="E214" s="29"/>
      <c r="F214" s="30"/>
      <c r="G214" s="31"/>
      <c r="H214" s="32"/>
      <c r="I214" s="32"/>
      <c r="J214" s="38"/>
      <c r="K214" s="110">
        <f>SUM(ExpenseData35[[#This Row],[Regular Hours Worked ON Project]:[Hours worked OFF Project]])</f>
        <v>0</v>
      </c>
      <c r="L214" s="109">
        <f t="shared" si="3"/>
        <v>0</v>
      </c>
      <c r="M214" s="34">
        <f>ExpenseData35[[#This Row],[Total Request Amount 
(Autofill)]]</f>
        <v>0</v>
      </c>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116">
        <f>SUM(ExpenseData35[[#This Row],[DC1]:[Additional Clarification
(Required for DC17, "Other") ]])-ExpenseData35[[#This Row],[Total Request Amount 
(Autofill)]]</f>
        <v>0</v>
      </c>
      <c r="AL214" s="39"/>
      <c r="AM214" s="40"/>
    </row>
    <row r="215" spans="2:39" x14ac:dyDescent="0.25">
      <c r="B215" s="27">
        <v>209</v>
      </c>
      <c r="C215" s="34"/>
      <c r="D215" s="118"/>
      <c r="E215" s="29"/>
      <c r="F215" s="30"/>
      <c r="G215" s="31"/>
      <c r="H215" s="32"/>
      <c r="I215" s="32"/>
      <c r="J215" s="38"/>
      <c r="K215" s="110">
        <f>SUM(ExpenseData35[[#This Row],[Regular Hours Worked ON Project]:[Hours worked OFF Project]])</f>
        <v>0</v>
      </c>
      <c r="L215" s="109">
        <f t="shared" si="3"/>
        <v>0</v>
      </c>
      <c r="M215" s="34">
        <f>ExpenseData35[[#This Row],[Total Request Amount 
(Autofill)]]</f>
        <v>0</v>
      </c>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116">
        <f>SUM(ExpenseData35[[#This Row],[DC1]:[Additional Clarification
(Required for DC17, "Other") ]])-ExpenseData35[[#This Row],[Total Request Amount 
(Autofill)]]</f>
        <v>0</v>
      </c>
      <c r="AL215" s="39"/>
      <c r="AM215" s="40"/>
    </row>
    <row r="216" spans="2:39" x14ac:dyDescent="0.25">
      <c r="B216" s="37">
        <v>210</v>
      </c>
      <c r="C216" s="34"/>
      <c r="D216" s="118"/>
      <c r="E216" s="29"/>
      <c r="F216" s="30"/>
      <c r="G216" s="31"/>
      <c r="H216" s="32"/>
      <c r="I216" s="32"/>
      <c r="J216" s="38"/>
      <c r="K216" s="110">
        <f>SUM(ExpenseData35[[#This Row],[Regular Hours Worked ON Project]:[Hours worked OFF Project]])</f>
        <v>0</v>
      </c>
      <c r="L216" s="109">
        <f t="shared" si="3"/>
        <v>0</v>
      </c>
      <c r="M216" s="34">
        <f>ExpenseData35[[#This Row],[Total Request Amount 
(Autofill)]]</f>
        <v>0</v>
      </c>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116">
        <f>SUM(ExpenseData35[[#This Row],[DC1]:[Additional Clarification
(Required for DC17, "Other") ]])-ExpenseData35[[#This Row],[Total Request Amount 
(Autofill)]]</f>
        <v>0</v>
      </c>
      <c r="AL216" s="39"/>
      <c r="AM216" s="40"/>
    </row>
    <row r="217" spans="2:39" x14ac:dyDescent="0.25">
      <c r="B217" s="27">
        <v>211</v>
      </c>
      <c r="C217" s="34"/>
      <c r="D217" s="118"/>
      <c r="E217" s="29"/>
      <c r="F217" s="30"/>
      <c r="G217" s="31"/>
      <c r="H217" s="32"/>
      <c r="I217" s="32"/>
      <c r="J217" s="38"/>
      <c r="K217" s="110">
        <f>SUM(ExpenseData35[[#This Row],[Regular Hours Worked ON Project]:[Hours worked OFF Project]])</f>
        <v>0</v>
      </c>
      <c r="L217" s="109">
        <f t="shared" si="3"/>
        <v>0</v>
      </c>
      <c r="M217" s="34">
        <f>ExpenseData35[[#This Row],[Total Request Amount 
(Autofill)]]</f>
        <v>0</v>
      </c>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116">
        <f>SUM(ExpenseData35[[#This Row],[DC1]:[Additional Clarification
(Required for DC17, "Other") ]])-ExpenseData35[[#This Row],[Total Request Amount 
(Autofill)]]</f>
        <v>0</v>
      </c>
      <c r="AL217" s="39"/>
      <c r="AM217" s="40"/>
    </row>
    <row r="218" spans="2:39" x14ac:dyDescent="0.25">
      <c r="B218" s="37">
        <v>212</v>
      </c>
      <c r="C218" s="34"/>
      <c r="D218" s="118"/>
      <c r="E218" s="29"/>
      <c r="F218" s="30"/>
      <c r="G218" s="31"/>
      <c r="H218" s="32"/>
      <c r="I218" s="32"/>
      <c r="J218" s="38"/>
      <c r="K218" s="110">
        <f>SUM(ExpenseData35[[#This Row],[Regular Hours Worked ON Project]:[Hours worked OFF Project]])</f>
        <v>0</v>
      </c>
      <c r="L218" s="109">
        <f t="shared" si="3"/>
        <v>0</v>
      </c>
      <c r="M218" s="34">
        <f>ExpenseData35[[#This Row],[Total Request Amount 
(Autofill)]]</f>
        <v>0</v>
      </c>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116">
        <f>SUM(ExpenseData35[[#This Row],[DC1]:[Additional Clarification
(Required for DC17, "Other") ]])-ExpenseData35[[#This Row],[Total Request Amount 
(Autofill)]]</f>
        <v>0</v>
      </c>
      <c r="AL218" s="39"/>
      <c r="AM218" s="40"/>
    </row>
    <row r="219" spans="2:39" x14ac:dyDescent="0.25">
      <c r="B219" s="27">
        <v>213</v>
      </c>
      <c r="C219" s="34"/>
      <c r="D219" s="118"/>
      <c r="E219" s="29"/>
      <c r="F219" s="30"/>
      <c r="G219" s="31"/>
      <c r="H219" s="32"/>
      <c r="I219" s="32"/>
      <c r="J219" s="38"/>
      <c r="K219" s="110">
        <f>SUM(ExpenseData35[[#This Row],[Regular Hours Worked ON Project]:[Hours worked OFF Project]])</f>
        <v>0</v>
      </c>
      <c r="L219" s="109">
        <f t="shared" si="3"/>
        <v>0</v>
      </c>
      <c r="M219" s="34">
        <f>ExpenseData35[[#This Row],[Total Request Amount 
(Autofill)]]</f>
        <v>0</v>
      </c>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116">
        <f>SUM(ExpenseData35[[#This Row],[DC1]:[Additional Clarification
(Required for DC17, "Other") ]])-ExpenseData35[[#This Row],[Total Request Amount 
(Autofill)]]</f>
        <v>0</v>
      </c>
      <c r="AL219" s="39"/>
      <c r="AM219" s="40"/>
    </row>
    <row r="220" spans="2:39" x14ac:dyDescent="0.25">
      <c r="B220" s="37">
        <v>214</v>
      </c>
      <c r="C220" s="34"/>
      <c r="D220" s="118"/>
      <c r="E220" s="29"/>
      <c r="F220" s="30"/>
      <c r="G220" s="31"/>
      <c r="H220" s="32"/>
      <c r="I220" s="32"/>
      <c r="J220" s="38"/>
      <c r="K220" s="110">
        <f>SUM(ExpenseData35[[#This Row],[Regular Hours Worked ON Project]:[Hours worked OFF Project]])</f>
        <v>0</v>
      </c>
      <c r="L220" s="109">
        <f t="shared" si="3"/>
        <v>0</v>
      </c>
      <c r="M220" s="34">
        <f>ExpenseData35[[#This Row],[Total Request Amount 
(Autofill)]]</f>
        <v>0</v>
      </c>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116">
        <f>SUM(ExpenseData35[[#This Row],[DC1]:[Additional Clarification
(Required for DC17, "Other") ]])-ExpenseData35[[#This Row],[Total Request Amount 
(Autofill)]]</f>
        <v>0</v>
      </c>
      <c r="AL220" s="39"/>
      <c r="AM220" s="40"/>
    </row>
    <row r="221" spans="2:39" x14ac:dyDescent="0.25">
      <c r="B221" s="27">
        <v>215</v>
      </c>
      <c r="C221" s="34"/>
      <c r="D221" s="118"/>
      <c r="E221" s="29"/>
      <c r="F221" s="30"/>
      <c r="G221" s="31"/>
      <c r="H221" s="32"/>
      <c r="I221" s="32"/>
      <c r="J221" s="38"/>
      <c r="K221" s="110">
        <f>SUM(ExpenseData35[[#This Row],[Regular Hours Worked ON Project]:[Hours worked OFF Project]])</f>
        <v>0</v>
      </c>
      <c r="L221" s="109">
        <f t="shared" si="3"/>
        <v>0</v>
      </c>
      <c r="M221" s="34">
        <f>ExpenseData35[[#This Row],[Total Request Amount 
(Autofill)]]</f>
        <v>0</v>
      </c>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116">
        <f>SUM(ExpenseData35[[#This Row],[DC1]:[Additional Clarification
(Required for DC17, "Other") ]])-ExpenseData35[[#This Row],[Total Request Amount 
(Autofill)]]</f>
        <v>0</v>
      </c>
      <c r="AL221" s="39"/>
      <c r="AM221" s="40"/>
    </row>
    <row r="222" spans="2:39" x14ac:dyDescent="0.25">
      <c r="B222" s="37">
        <v>216</v>
      </c>
      <c r="C222" s="34"/>
      <c r="D222" s="118"/>
      <c r="E222" s="29"/>
      <c r="F222" s="30"/>
      <c r="G222" s="31"/>
      <c r="H222" s="32"/>
      <c r="I222" s="32"/>
      <c r="J222" s="38"/>
      <c r="K222" s="110">
        <f>SUM(ExpenseData35[[#This Row],[Regular Hours Worked ON Project]:[Hours worked OFF Project]])</f>
        <v>0</v>
      </c>
      <c r="L222" s="109">
        <f t="shared" si="3"/>
        <v>0</v>
      </c>
      <c r="M222" s="34">
        <f>ExpenseData35[[#This Row],[Total Request Amount 
(Autofill)]]</f>
        <v>0</v>
      </c>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116">
        <f>SUM(ExpenseData35[[#This Row],[DC1]:[Additional Clarification
(Required for DC17, "Other") ]])-ExpenseData35[[#This Row],[Total Request Amount 
(Autofill)]]</f>
        <v>0</v>
      </c>
      <c r="AL222" s="39"/>
      <c r="AM222" s="40"/>
    </row>
    <row r="223" spans="2:39" x14ac:dyDescent="0.25">
      <c r="B223" s="27">
        <v>217</v>
      </c>
      <c r="C223" s="34"/>
      <c r="D223" s="118"/>
      <c r="E223" s="29"/>
      <c r="F223" s="30"/>
      <c r="G223" s="31"/>
      <c r="H223" s="32"/>
      <c r="I223" s="32"/>
      <c r="J223" s="38"/>
      <c r="K223" s="110">
        <f>SUM(ExpenseData35[[#This Row],[Regular Hours Worked ON Project]:[Hours worked OFF Project]])</f>
        <v>0</v>
      </c>
      <c r="L223" s="109">
        <f t="shared" si="3"/>
        <v>0</v>
      </c>
      <c r="M223" s="34">
        <f>ExpenseData35[[#This Row],[Total Request Amount 
(Autofill)]]</f>
        <v>0</v>
      </c>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116">
        <f>SUM(ExpenseData35[[#This Row],[DC1]:[Additional Clarification
(Required for DC17, "Other") ]])-ExpenseData35[[#This Row],[Total Request Amount 
(Autofill)]]</f>
        <v>0</v>
      </c>
      <c r="AL223" s="39"/>
      <c r="AM223" s="40"/>
    </row>
    <row r="224" spans="2:39" x14ac:dyDescent="0.25">
      <c r="B224" s="37">
        <v>218</v>
      </c>
      <c r="C224" s="34"/>
      <c r="D224" s="118"/>
      <c r="E224" s="29"/>
      <c r="F224" s="30"/>
      <c r="G224" s="31"/>
      <c r="H224" s="32"/>
      <c r="I224" s="32"/>
      <c r="J224" s="38"/>
      <c r="K224" s="110">
        <f>SUM(ExpenseData35[[#This Row],[Regular Hours Worked ON Project]:[Hours worked OFF Project]])</f>
        <v>0</v>
      </c>
      <c r="L224" s="109">
        <f t="shared" si="3"/>
        <v>0</v>
      </c>
      <c r="M224" s="34">
        <f>ExpenseData35[[#This Row],[Total Request Amount 
(Autofill)]]</f>
        <v>0</v>
      </c>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116">
        <f>SUM(ExpenseData35[[#This Row],[DC1]:[Additional Clarification
(Required for DC17, "Other") ]])-ExpenseData35[[#This Row],[Total Request Amount 
(Autofill)]]</f>
        <v>0</v>
      </c>
      <c r="AL224" s="39"/>
      <c r="AM224" s="40"/>
    </row>
    <row r="225" spans="2:39" x14ac:dyDescent="0.25">
      <c r="B225" s="27">
        <v>219</v>
      </c>
      <c r="C225" s="34"/>
      <c r="D225" s="118"/>
      <c r="E225" s="29"/>
      <c r="F225" s="30"/>
      <c r="G225" s="31"/>
      <c r="H225" s="32"/>
      <c r="I225" s="32"/>
      <c r="J225" s="38"/>
      <c r="K225" s="110">
        <f>SUM(ExpenseData35[[#This Row],[Regular Hours Worked ON Project]:[Hours worked OFF Project]])</f>
        <v>0</v>
      </c>
      <c r="L225" s="109">
        <f t="shared" si="3"/>
        <v>0</v>
      </c>
      <c r="M225" s="34">
        <f>ExpenseData35[[#This Row],[Total Request Amount 
(Autofill)]]</f>
        <v>0</v>
      </c>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116">
        <f>SUM(ExpenseData35[[#This Row],[DC1]:[Additional Clarification
(Required for DC17, "Other") ]])-ExpenseData35[[#This Row],[Total Request Amount 
(Autofill)]]</f>
        <v>0</v>
      </c>
      <c r="AL225" s="39"/>
      <c r="AM225" s="40"/>
    </row>
    <row r="226" spans="2:39" x14ac:dyDescent="0.25">
      <c r="B226" s="37">
        <v>220</v>
      </c>
      <c r="C226" s="34"/>
      <c r="D226" s="118"/>
      <c r="E226" s="29"/>
      <c r="F226" s="30"/>
      <c r="G226" s="31"/>
      <c r="H226" s="32"/>
      <c r="I226" s="32"/>
      <c r="J226" s="38"/>
      <c r="K226" s="110">
        <f>SUM(ExpenseData35[[#This Row],[Regular Hours Worked ON Project]:[Hours worked OFF Project]])</f>
        <v>0</v>
      </c>
      <c r="L226" s="109">
        <f t="shared" si="3"/>
        <v>0</v>
      </c>
      <c r="M226" s="34">
        <f>ExpenseData35[[#This Row],[Total Request Amount 
(Autofill)]]</f>
        <v>0</v>
      </c>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116">
        <f>SUM(ExpenseData35[[#This Row],[DC1]:[Additional Clarification
(Required for DC17, "Other") ]])-ExpenseData35[[#This Row],[Total Request Amount 
(Autofill)]]</f>
        <v>0</v>
      </c>
      <c r="AL226" s="39"/>
      <c r="AM226" s="40"/>
    </row>
    <row r="227" spans="2:39" x14ac:dyDescent="0.25">
      <c r="B227" s="27">
        <v>221</v>
      </c>
      <c r="C227" s="34"/>
      <c r="D227" s="118"/>
      <c r="E227" s="29"/>
      <c r="F227" s="30"/>
      <c r="G227" s="31"/>
      <c r="H227" s="32"/>
      <c r="I227" s="32"/>
      <c r="J227" s="38"/>
      <c r="K227" s="110">
        <f>SUM(ExpenseData35[[#This Row],[Regular Hours Worked ON Project]:[Hours worked OFF Project]])</f>
        <v>0</v>
      </c>
      <c r="L227" s="109">
        <f t="shared" si="3"/>
        <v>0</v>
      </c>
      <c r="M227" s="34">
        <f>ExpenseData35[[#This Row],[Total Request Amount 
(Autofill)]]</f>
        <v>0</v>
      </c>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116">
        <f>SUM(ExpenseData35[[#This Row],[DC1]:[Additional Clarification
(Required for DC17, "Other") ]])-ExpenseData35[[#This Row],[Total Request Amount 
(Autofill)]]</f>
        <v>0</v>
      </c>
      <c r="AL227" s="39"/>
      <c r="AM227" s="40"/>
    </row>
    <row r="228" spans="2:39" x14ac:dyDescent="0.25">
      <c r="B228" s="37">
        <v>222</v>
      </c>
      <c r="C228" s="34"/>
      <c r="D228" s="118"/>
      <c r="E228" s="29"/>
      <c r="F228" s="30"/>
      <c r="G228" s="31"/>
      <c r="H228" s="32"/>
      <c r="I228" s="32"/>
      <c r="J228" s="38"/>
      <c r="K228" s="110">
        <f>SUM(ExpenseData35[[#This Row],[Regular Hours Worked ON Project]:[Hours worked OFF Project]])</f>
        <v>0</v>
      </c>
      <c r="L228" s="109">
        <f t="shared" si="3"/>
        <v>0</v>
      </c>
      <c r="M228" s="34">
        <f>ExpenseData35[[#This Row],[Total Request Amount 
(Autofill)]]</f>
        <v>0</v>
      </c>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116">
        <f>SUM(ExpenseData35[[#This Row],[DC1]:[Additional Clarification
(Required for DC17, "Other") ]])-ExpenseData35[[#This Row],[Total Request Amount 
(Autofill)]]</f>
        <v>0</v>
      </c>
      <c r="AL228" s="39"/>
      <c r="AM228" s="40"/>
    </row>
    <row r="229" spans="2:39" x14ac:dyDescent="0.25">
      <c r="B229" s="27">
        <v>223</v>
      </c>
      <c r="C229" s="34"/>
      <c r="D229" s="118"/>
      <c r="E229" s="29"/>
      <c r="F229" s="30"/>
      <c r="G229" s="31"/>
      <c r="H229" s="32"/>
      <c r="I229" s="32"/>
      <c r="J229" s="38"/>
      <c r="K229" s="110">
        <f>SUM(ExpenseData35[[#This Row],[Regular Hours Worked ON Project]:[Hours worked OFF Project]])</f>
        <v>0</v>
      </c>
      <c r="L229" s="109">
        <f t="shared" si="3"/>
        <v>0</v>
      </c>
      <c r="M229" s="34">
        <f>ExpenseData35[[#This Row],[Total Request Amount 
(Autofill)]]</f>
        <v>0</v>
      </c>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116">
        <f>SUM(ExpenseData35[[#This Row],[DC1]:[Additional Clarification
(Required for DC17, "Other") ]])-ExpenseData35[[#This Row],[Total Request Amount 
(Autofill)]]</f>
        <v>0</v>
      </c>
      <c r="AL229" s="39"/>
      <c r="AM229" s="40"/>
    </row>
    <row r="230" spans="2:39" x14ac:dyDescent="0.25">
      <c r="B230" s="37">
        <v>224</v>
      </c>
      <c r="C230" s="34"/>
      <c r="D230" s="118"/>
      <c r="E230" s="29"/>
      <c r="F230" s="30"/>
      <c r="G230" s="31"/>
      <c r="H230" s="32"/>
      <c r="I230" s="32"/>
      <c r="J230" s="38"/>
      <c r="K230" s="110">
        <f>SUM(ExpenseData35[[#This Row],[Regular Hours Worked ON Project]:[Hours worked OFF Project]])</f>
        <v>0</v>
      </c>
      <c r="L230" s="109">
        <f t="shared" si="3"/>
        <v>0</v>
      </c>
      <c r="M230" s="34">
        <f>ExpenseData35[[#This Row],[Total Request Amount 
(Autofill)]]</f>
        <v>0</v>
      </c>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116">
        <f>SUM(ExpenseData35[[#This Row],[DC1]:[Additional Clarification
(Required for DC17, "Other") ]])-ExpenseData35[[#This Row],[Total Request Amount 
(Autofill)]]</f>
        <v>0</v>
      </c>
      <c r="AL230" s="39"/>
      <c r="AM230" s="40"/>
    </row>
    <row r="231" spans="2:39" x14ac:dyDescent="0.25">
      <c r="B231" s="27">
        <v>225</v>
      </c>
      <c r="C231" s="34"/>
      <c r="D231" s="118"/>
      <c r="E231" s="29"/>
      <c r="F231" s="30"/>
      <c r="G231" s="31"/>
      <c r="H231" s="32"/>
      <c r="I231" s="32"/>
      <c r="J231" s="38"/>
      <c r="K231" s="110">
        <f>SUM(ExpenseData35[[#This Row],[Regular Hours Worked ON Project]:[Hours worked OFF Project]])</f>
        <v>0</v>
      </c>
      <c r="L231" s="109">
        <f t="shared" si="3"/>
        <v>0</v>
      </c>
      <c r="M231" s="34">
        <f>ExpenseData35[[#This Row],[Total Request Amount 
(Autofill)]]</f>
        <v>0</v>
      </c>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116">
        <f>SUM(ExpenseData35[[#This Row],[DC1]:[Additional Clarification
(Required for DC17, "Other") ]])-ExpenseData35[[#This Row],[Total Request Amount 
(Autofill)]]</f>
        <v>0</v>
      </c>
      <c r="AL231" s="39"/>
      <c r="AM231" s="40"/>
    </row>
    <row r="232" spans="2:39" x14ac:dyDescent="0.25">
      <c r="B232" s="37">
        <v>226</v>
      </c>
      <c r="C232" s="34"/>
      <c r="D232" s="118"/>
      <c r="E232" s="29"/>
      <c r="F232" s="30"/>
      <c r="G232" s="31"/>
      <c r="H232" s="32"/>
      <c r="I232" s="32"/>
      <c r="J232" s="38"/>
      <c r="K232" s="110">
        <f>SUM(ExpenseData35[[#This Row],[Regular Hours Worked ON Project]:[Hours worked OFF Project]])</f>
        <v>0</v>
      </c>
      <c r="L232" s="109">
        <f t="shared" si="3"/>
        <v>0</v>
      </c>
      <c r="M232" s="34">
        <f>ExpenseData35[[#This Row],[Total Request Amount 
(Autofill)]]</f>
        <v>0</v>
      </c>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116">
        <f>SUM(ExpenseData35[[#This Row],[DC1]:[Additional Clarification
(Required for DC17, "Other") ]])-ExpenseData35[[#This Row],[Total Request Amount 
(Autofill)]]</f>
        <v>0</v>
      </c>
      <c r="AL232" s="39"/>
      <c r="AM232" s="40"/>
    </row>
    <row r="233" spans="2:39" x14ac:dyDescent="0.25">
      <c r="B233" s="27">
        <v>227</v>
      </c>
      <c r="C233" s="34"/>
      <c r="D233" s="118"/>
      <c r="E233" s="29"/>
      <c r="F233" s="30"/>
      <c r="G233" s="31"/>
      <c r="H233" s="32"/>
      <c r="I233" s="32"/>
      <c r="J233" s="38"/>
      <c r="K233" s="110">
        <f>SUM(ExpenseData35[[#This Row],[Regular Hours Worked ON Project]:[Hours worked OFF Project]])</f>
        <v>0</v>
      </c>
      <c r="L233" s="109">
        <f t="shared" si="3"/>
        <v>0</v>
      </c>
      <c r="M233" s="34">
        <f>ExpenseData35[[#This Row],[Total Request Amount 
(Autofill)]]</f>
        <v>0</v>
      </c>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116">
        <f>SUM(ExpenseData35[[#This Row],[DC1]:[Additional Clarification
(Required for DC17, "Other") ]])-ExpenseData35[[#This Row],[Total Request Amount 
(Autofill)]]</f>
        <v>0</v>
      </c>
      <c r="AL233" s="39"/>
      <c r="AM233" s="40"/>
    </row>
    <row r="234" spans="2:39" x14ac:dyDescent="0.25">
      <c r="B234" s="37">
        <v>228</v>
      </c>
      <c r="C234" s="34"/>
      <c r="D234" s="118"/>
      <c r="E234" s="29"/>
      <c r="F234" s="30"/>
      <c r="G234" s="31"/>
      <c r="H234" s="32"/>
      <c r="I234" s="32"/>
      <c r="J234" s="38"/>
      <c r="K234" s="110">
        <f>SUM(ExpenseData35[[#This Row],[Regular Hours Worked ON Project]:[Hours worked OFF Project]])</f>
        <v>0</v>
      </c>
      <c r="L234" s="109">
        <f t="shared" si="3"/>
        <v>0</v>
      </c>
      <c r="M234" s="34">
        <f>ExpenseData35[[#This Row],[Total Request Amount 
(Autofill)]]</f>
        <v>0</v>
      </c>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116">
        <f>SUM(ExpenseData35[[#This Row],[DC1]:[Additional Clarification
(Required for DC17, "Other") ]])-ExpenseData35[[#This Row],[Total Request Amount 
(Autofill)]]</f>
        <v>0</v>
      </c>
      <c r="AL234" s="39"/>
      <c r="AM234" s="40"/>
    </row>
    <row r="235" spans="2:39" x14ac:dyDescent="0.25">
      <c r="B235" s="27">
        <v>229</v>
      </c>
      <c r="C235" s="34"/>
      <c r="D235" s="118"/>
      <c r="E235" s="29"/>
      <c r="F235" s="30"/>
      <c r="G235" s="31"/>
      <c r="H235" s="32"/>
      <c r="I235" s="32"/>
      <c r="J235" s="38"/>
      <c r="K235" s="110">
        <f>SUM(ExpenseData35[[#This Row],[Regular Hours Worked ON Project]:[Hours worked OFF Project]])</f>
        <v>0</v>
      </c>
      <c r="L235" s="109">
        <f t="shared" si="3"/>
        <v>0</v>
      </c>
      <c r="M235" s="34">
        <f>ExpenseData35[[#This Row],[Total Request Amount 
(Autofill)]]</f>
        <v>0</v>
      </c>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116">
        <f>SUM(ExpenseData35[[#This Row],[DC1]:[Additional Clarification
(Required for DC17, "Other") ]])-ExpenseData35[[#This Row],[Total Request Amount 
(Autofill)]]</f>
        <v>0</v>
      </c>
      <c r="AL235" s="39"/>
      <c r="AM235" s="40"/>
    </row>
    <row r="236" spans="2:39" x14ac:dyDescent="0.25">
      <c r="B236" s="37">
        <v>230</v>
      </c>
      <c r="C236" s="34"/>
      <c r="D236" s="118"/>
      <c r="E236" s="29"/>
      <c r="F236" s="30"/>
      <c r="G236" s="31"/>
      <c r="H236" s="32"/>
      <c r="I236" s="32"/>
      <c r="J236" s="38"/>
      <c r="K236" s="110">
        <f>SUM(ExpenseData35[[#This Row],[Regular Hours Worked ON Project]:[Hours worked OFF Project]])</f>
        <v>0</v>
      </c>
      <c r="L236" s="109">
        <f t="shared" si="3"/>
        <v>0</v>
      </c>
      <c r="M236" s="34">
        <f>ExpenseData35[[#This Row],[Total Request Amount 
(Autofill)]]</f>
        <v>0</v>
      </c>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116">
        <f>SUM(ExpenseData35[[#This Row],[DC1]:[Additional Clarification
(Required for DC17, "Other") ]])-ExpenseData35[[#This Row],[Total Request Amount 
(Autofill)]]</f>
        <v>0</v>
      </c>
      <c r="AL236" s="39"/>
      <c r="AM236" s="40"/>
    </row>
    <row r="237" spans="2:39" x14ac:dyDescent="0.25">
      <c r="B237" s="27">
        <v>231</v>
      </c>
      <c r="C237" s="34"/>
      <c r="D237" s="118"/>
      <c r="E237" s="29"/>
      <c r="F237" s="30"/>
      <c r="G237" s="31"/>
      <c r="H237" s="32"/>
      <c r="I237" s="32"/>
      <c r="J237" s="38"/>
      <c r="K237" s="110">
        <f>SUM(ExpenseData35[[#This Row],[Regular Hours Worked ON Project]:[Hours worked OFF Project]])</f>
        <v>0</v>
      </c>
      <c r="L237" s="109">
        <f t="shared" si="3"/>
        <v>0</v>
      </c>
      <c r="M237" s="34">
        <f>ExpenseData35[[#This Row],[Total Request Amount 
(Autofill)]]</f>
        <v>0</v>
      </c>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116">
        <f>SUM(ExpenseData35[[#This Row],[DC1]:[Additional Clarification
(Required for DC17, "Other") ]])-ExpenseData35[[#This Row],[Total Request Amount 
(Autofill)]]</f>
        <v>0</v>
      </c>
      <c r="AL237" s="39"/>
      <c r="AM237" s="40"/>
    </row>
    <row r="238" spans="2:39" x14ac:dyDescent="0.25">
      <c r="B238" s="37">
        <v>232</v>
      </c>
      <c r="C238" s="34"/>
      <c r="D238" s="118"/>
      <c r="E238" s="29"/>
      <c r="F238" s="30"/>
      <c r="G238" s="31"/>
      <c r="H238" s="32"/>
      <c r="I238" s="32"/>
      <c r="J238" s="38"/>
      <c r="K238" s="110">
        <f>SUM(ExpenseData35[[#This Row],[Regular Hours Worked ON Project]:[Hours worked OFF Project]])</f>
        <v>0</v>
      </c>
      <c r="L238" s="109">
        <f t="shared" si="3"/>
        <v>0</v>
      </c>
      <c r="M238" s="34">
        <f>ExpenseData35[[#This Row],[Total Request Amount 
(Autofill)]]</f>
        <v>0</v>
      </c>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116">
        <f>SUM(ExpenseData35[[#This Row],[DC1]:[Additional Clarification
(Required for DC17, "Other") ]])-ExpenseData35[[#This Row],[Total Request Amount 
(Autofill)]]</f>
        <v>0</v>
      </c>
      <c r="AL238" s="39"/>
      <c r="AM238" s="40"/>
    </row>
    <row r="239" spans="2:39" x14ac:dyDescent="0.25">
      <c r="B239" s="27">
        <v>233</v>
      </c>
      <c r="C239" s="34"/>
      <c r="D239" s="118"/>
      <c r="E239" s="29"/>
      <c r="F239" s="30"/>
      <c r="G239" s="31"/>
      <c r="H239" s="32"/>
      <c r="I239" s="32"/>
      <c r="J239" s="38"/>
      <c r="K239" s="110">
        <f>SUM(ExpenseData35[[#This Row],[Regular Hours Worked ON Project]:[Hours worked OFF Project]])</f>
        <v>0</v>
      </c>
      <c r="L239" s="109">
        <f t="shared" si="3"/>
        <v>0</v>
      </c>
      <c r="M239" s="34">
        <f>ExpenseData35[[#This Row],[Total Request Amount 
(Autofill)]]</f>
        <v>0</v>
      </c>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116">
        <f>SUM(ExpenseData35[[#This Row],[DC1]:[Additional Clarification
(Required for DC17, "Other") ]])-ExpenseData35[[#This Row],[Total Request Amount 
(Autofill)]]</f>
        <v>0</v>
      </c>
      <c r="AL239" s="39"/>
      <c r="AM239" s="40"/>
    </row>
    <row r="240" spans="2:39" x14ac:dyDescent="0.25">
      <c r="B240" s="37">
        <v>234</v>
      </c>
      <c r="C240" s="34"/>
      <c r="D240" s="118"/>
      <c r="E240" s="29"/>
      <c r="F240" s="30"/>
      <c r="G240" s="31"/>
      <c r="H240" s="32"/>
      <c r="I240" s="32"/>
      <c r="J240" s="38"/>
      <c r="K240" s="110">
        <f>SUM(ExpenseData35[[#This Row],[Regular Hours Worked ON Project]:[Hours worked OFF Project]])</f>
        <v>0</v>
      </c>
      <c r="L240" s="109">
        <f t="shared" si="3"/>
        <v>0</v>
      </c>
      <c r="M240" s="34">
        <f>ExpenseData35[[#This Row],[Total Request Amount 
(Autofill)]]</f>
        <v>0</v>
      </c>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116">
        <f>SUM(ExpenseData35[[#This Row],[DC1]:[Additional Clarification
(Required for DC17, "Other") ]])-ExpenseData35[[#This Row],[Total Request Amount 
(Autofill)]]</f>
        <v>0</v>
      </c>
      <c r="AL240" s="39"/>
      <c r="AM240" s="40"/>
    </row>
    <row r="241" spans="2:39" x14ac:dyDescent="0.25">
      <c r="B241" s="27">
        <v>235</v>
      </c>
      <c r="C241" s="34"/>
      <c r="D241" s="118"/>
      <c r="E241" s="29"/>
      <c r="F241" s="30"/>
      <c r="G241" s="31"/>
      <c r="H241" s="32"/>
      <c r="I241" s="32"/>
      <c r="J241" s="38"/>
      <c r="K241" s="110">
        <f>SUM(ExpenseData35[[#This Row],[Regular Hours Worked ON Project]:[Hours worked OFF Project]])</f>
        <v>0</v>
      </c>
      <c r="L241" s="109">
        <f t="shared" si="3"/>
        <v>0</v>
      </c>
      <c r="M241" s="34">
        <f>ExpenseData35[[#This Row],[Total Request Amount 
(Autofill)]]</f>
        <v>0</v>
      </c>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116">
        <f>SUM(ExpenseData35[[#This Row],[DC1]:[Additional Clarification
(Required for DC17, "Other") ]])-ExpenseData35[[#This Row],[Total Request Amount 
(Autofill)]]</f>
        <v>0</v>
      </c>
      <c r="AL241" s="39"/>
      <c r="AM241" s="40"/>
    </row>
    <row r="242" spans="2:39" x14ac:dyDescent="0.25">
      <c r="B242" s="37">
        <v>236</v>
      </c>
      <c r="C242" s="34"/>
      <c r="D242" s="118"/>
      <c r="E242" s="29"/>
      <c r="F242" s="30"/>
      <c r="G242" s="31"/>
      <c r="H242" s="32"/>
      <c r="I242" s="32"/>
      <c r="J242" s="38"/>
      <c r="K242" s="110">
        <f>SUM(ExpenseData35[[#This Row],[Regular Hours Worked ON Project]:[Hours worked OFF Project]])</f>
        <v>0</v>
      </c>
      <c r="L242" s="109">
        <f t="shared" si="3"/>
        <v>0</v>
      </c>
      <c r="M242" s="34">
        <f>ExpenseData35[[#This Row],[Total Request Amount 
(Autofill)]]</f>
        <v>0</v>
      </c>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116">
        <f>SUM(ExpenseData35[[#This Row],[DC1]:[Additional Clarification
(Required for DC17, "Other") ]])-ExpenseData35[[#This Row],[Total Request Amount 
(Autofill)]]</f>
        <v>0</v>
      </c>
      <c r="AL242" s="39"/>
      <c r="AM242" s="40"/>
    </row>
    <row r="243" spans="2:39" x14ac:dyDescent="0.25">
      <c r="B243" s="27">
        <v>237</v>
      </c>
      <c r="C243" s="34"/>
      <c r="D243" s="118"/>
      <c r="E243" s="29"/>
      <c r="F243" s="30"/>
      <c r="G243" s="31"/>
      <c r="H243" s="32"/>
      <c r="I243" s="32"/>
      <c r="J243" s="38"/>
      <c r="K243" s="110">
        <f>SUM(ExpenseData35[[#This Row],[Regular Hours Worked ON Project]:[Hours worked OFF Project]])</f>
        <v>0</v>
      </c>
      <c r="L243" s="109">
        <f t="shared" si="3"/>
        <v>0</v>
      </c>
      <c r="M243" s="34">
        <f>ExpenseData35[[#This Row],[Total Request Amount 
(Autofill)]]</f>
        <v>0</v>
      </c>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116">
        <f>SUM(ExpenseData35[[#This Row],[DC1]:[Additional Clarification
(Required for DC17, "Other") ]])-ExpenseData35[[#This Row],[Total Request Amount 
(Autofill)]]</f>
        <v>0</v>
      </c>
      <c r="AL243" s="39"/>
      <c r="AM243" s="40"/>
    </row>
    <row r="244" spans="2:39" x14ac:dyDescent="0.25">
      <c r="B244" s="37">
        <v>238</v>
      </c>
      <c r="C244" s="34"/>
      <c r="D244" s="118"/>
      <c r="E244" s="29"/>
      <c r="F244" s="30"/>
      <c r="G244" s="31"/>
      <c r="H244" s="32"/>
      <c r="I244" s="32"/>
      <c r="J244" s="38"/>
      <c r="K244" s="110">
        <f>SUM(ExpenseData35[[#This Row],[Regular Hours Worked ON Project]:[Hours worked OFF Project]])</f>
        <v>0</v>
      </c>
      <c r="L244" s="109">
        <f t="shared" si="3"/>
        <v>0</v>
      </c>
      <c r="M244" s="34">
        <f>ExpenseData35[[#This Row],[Total Request Amount 
(Autofill)]]</f>
        <v>0</v>
      </c>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116">
        <f>SUM(ExpenseData35[[#This Row],[DC1]:[Additional Clarification
(Required for DC17, "Other") ]])-ExpenseData35[[#This Row],[Total Request Amount 
(Autofill)]]</f>
        <v>0</v>
      </c>
      <c r="AL244" s="39"/>
      <c r="AM244" s="40"/>
    </row>
    <row r="245" spans="2:39" x14ac:dyDescent="0.25">
      <c r="B245" s="27">
        <v>239</v>
      </c>
      <c r="C245" s="34"/>
      <c r="D245" s="118"/>
      <c r="E245" s="29"/>
      <c r="F245" s="30"/>
      <c r="G245" s="31"/>
      <c r="H245" s="32"/>
      <c r="I245" s="32"/>
      <c r="J245" s="38"/>
      <c r="K245" s="110">
        <f>SUM(ExpenseData35[[#This Row],[Regular Hours Worked ON Project]:[Hours worked OFF Project]])</f>
        <v>0</v>
      </c>
      <c r="L245" s="109">
        <f t="shared" si="3"/>
        <v>0</v>
      </c>
      <c r="M245" s="34">
        <f>ExpenseData35[[#This Row],[Total Request Amount 
(Autofill)]]</f>
        <v>0</v>
      </c>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116">
        <f>SUM(ExpenseData35[[#This Row],[DC1]:[Additional Clarification
(Required for DC17, "Other") ]])-ExpenseData35[[#This Row],[Total Request Amount 
(Autofill)]]</f>
        <v>0</v>
      </c>
      <c r="AL245" s="39"/>
      <c r="AM245" s="40"/>
    </row>
    <row r="246" spans="2:39" x14ac:dyDescent="0.25">
      <c r="B246" s="37">
        <v>240</v>
      </c>
      <c r="C246" s="34"/>
      <c r="D246" s="118"/>
      <c r="E246" s="29"/>
      <c r="F246" s="30"/>
      <c r="G246" s="31"/>
      <c r="H246" s="32"/>
      <c r="I246" s="32"/>
      <c r="J246" s="38"/>
      <c r="K246" s="110">
        <f>SUM(ExpenseData35[[#This Row],[Regular Hours Worked ON Project]:[Hours worked OFF Project]])</f>
        <v>0</v>
      </c>
      <c r="L246" s="109">
        <f t="shared" si="3"/>
        <v>0</v>
      </c>
      <c r="M246" s="34">
        <f>ExpenseData35[[#This Row],[Total Request Amount 
(Autofill)]]</f>
        <v>0</v>
      </c>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116">
        <f>SUM(ExpenseData35[[#This Row],[DC1]:[Additional Clarification
(Required for DC17, "Other") ]])-ExpenseData35[[#This Row],[Total Request Amount 
(Autofill)]]</f>
        <v>0</v>
      </c>
      <c r="AL246" s="39"/>
      <c r="AM246" s="40"/>
    </row>
    <row r="247" spans="2:39" x14ac:dyDescent="0.25">
      <c r="B247" s="27">
        <v>241</v>
      </c>
      <c r="C247" s="34"/>
      <c r="D247" s="118"/>
      <c r="E247" s="29"/>
      <c r="F247" s="30"/>
      <c r="G247" s="31"/>
      <c r="H247" s="32"/>
      <c r="I247" s="32"/>
      <c r="J247" s="38"/>
      <c r="K247" s="110">
        <f>SUM(ExpenseData35[[#This Row],[Regular Hours Worked ON Project]:[Hours worked OFF Project]])</f>
        <v>0</v>
      </c>
      <c r="L247" s="109">
        <f t="shared" si="3"/>
        <v>0</v>
      </c>
      <c r="M247" s="34">
        <f>ExpenseData35[[#This Row],[Total Request Amount 
(Autofill)]]</f>
        <v>0</v>
      </c>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116">
        <f>SUM(ExpenseData35[[#This Row],[DC1]:[Additional Clarification
(Required for DC17, "Other") ]])-ExpenseData35[[#This Row],[Total Request Amount 
(Autofill)]]</f>
        <v>0</v>
      </c>
      <c r="AL247" s="39"/>
      <c r="AM247" s="40"/>
    </row>
    <row r="248" spans="2:39" x14ac:dyDescent="0.25">
      <c r="B248" s="37">
        <v>242</v>
      </c>
      <c r="C248" s="34"/>
      <c r="D248" s="118"/>
      <c r="E248" s="29"/>
      <c r="F248" s="30"/>
      <c r="G248" s="31"/>
      <c r="H248" s="32"/>
      <c r="I248" s="32"/>
      <c r="J248" s="38"/>
      <c r="K248" s="110">
        <f>SUM(ExpenseData35[[#This Row],[Regular Hours Worked ON Project]:[Hours worked OFF Project]])</f>
        <v>0</v>
      </c>
      <c r="L248" s="109">
        <f t="shared" si="3"/>
        <v>0</v>
      </c>
      <c r="M248" s="34">
        <f>ExpenseData35[[#This Row],[Total Request Amount 
(Autofill)]]</f>
        <v>0</v>
      </c>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116">
        <f>SUM(ExpenseData35[[#This Row],[DC1]:[Additional Clarification
(Required for DC17, "Other") ]])-ExpenseData35[[#This Row],[Total Request Amount 
(Autofill)]]</f>
        <v>0</v>
      </c>
      <c r="AL248" s="39"/>
      <c r="AM248" s="40"/>
    </row>
    <row r="249" spans="2:39" x14ac:dyDescent="0.25">
      <c r="B249" s="27">
        <v>243</v>
      </c>
      <c r="C249" s="34"/>
      <c r="D249" s="118"/>
      <c r="E249" s="29"/>
      <c r="F249" s="30"/>
      <c r="G249" s="31"/>
      <c r="H249" s="32"/>
      <c r="I249" s="32"/>
      <c r="J249" s="38"/>
      <c r="K249" s="110">
        <f>SUM(ExpenseData35[[#This Row],[Regular Hours Worked ON Project]:[Hours worked OFF Project]])</f>
        <v>0</v>
      </c>
      <c r="L249" s="109">
        <f t="shared" si="3"/>
        <v>0</v>
      </c>
      <c r="M249" s="34">
        <f>ExpenseData35[[#This Row],[Total Request Amount 
(Autofill)]]</f>
        <v>0</v>
      </c>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116">
        <f>SUM(ExpenseData35[[#This Row],[DC1]:[Additional Clarification
(Required for DC17, "Other") ]])-ExpenseData35[[#This Row],[Total Request Amount 
(Autofill)]]</f>
        <v>0</v>
      </c>
      <c r="AL249" s="39"/>
      <c r="AM249" s="40"/>
    </row>
    <row r="250" spans="2:39" x14ac:dyDescent="0.25">
      <c r="B250" s="37">
        <v>244</v>
      </c>
      <c r="C250" s="34"/>
      <c r="D250" s="118"/>
      <c r="E250" s="29"/>
      <c r="F250" s="30"/>
      <c r="G250" s="31"/>
      <c r="H250" s="32"/>
      <c r="I250" s="32"/>
      <c r="J250" s="38"/>
      <c r="K250" s="110">
        <f>SUM(ExpenseData35[[#This Row],[Regular Hours Worked ON Project]:[Hours worked OFF Project]])</f>
        <v>0</v>
      </c>
      <c r="L250" s="109">
        <f t="shared" si="3"/>
        <v>0</v>
      </c>
      <c r="M250" s="34">
        <f>ExpenseData35[[#This Row],[Total Request Amount 
(Autofill)]]</f>
        <v>0</v>
      </c>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116">
        <f>SUM(ExpenseData35[[#This Row],[DC1]:[Additional Clarification
(Required for DC17, "Other") ]])-ExpenseData35[[#This Row],[Total Request Amount 
(Autofill)]]</f>
        <v>0</v>
      </c>
      <c r="AL250" s="39"/>
      <c r="AM250" s="40"/>
    </row>
    <row r="251" spans="2:39" x14ac:dyDescent="0.25">
      <c r="B251" s="27">
        <v>245</v>
      </c>
      <c r="C251" s="34"/>
      <c r="D251" s="118"/>
      <c r="E251" s="29"/>
      <c r="F251" s="30"/>
      <c r="G251" s="31"/>
      <c r="H251" s="32"/>
      <c r="I251" s="32"/>
      <c r="J251" s="38"/>
      <c r="K251" s="110">
        <f>SUM(ExpenseData35[[#This Row],[Regular Hours Worked ON Project]:[Hours worked OFF Project]])</f>
        <v>0</v>
      </c>
      <c r="L251" s="109">
        <f t="shared" si="3"/>
        <v>0</v>
      </c>
      <c r="M251" s="34">
        <f>ExpenseData35[[#This Row],[Total Request Amount 
(Autofill)]]</f>
        <v>0</v>
      </c>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116">
        <f>SUM(ExpenseData35[[#This Row],[DC1]:[Additional Clarification
(Required for DC17, "Other") ]])-ExpenseData35[[#This Row],[Total Request Amount 
(Autofill)]]</f>
        <v>0</v>
      </c>
      <c r="AL251" s="39"/>
      <c r="AM251" s="40"/>
    </row>
    <row r="252" spans="2:39" x14ac:dyDescent="0.25">
      <c r="B252" s="37">
        <v>246</v>
      </c>
      <c r="C252" s="34"/>
      <c r="D252" s="118"/>
      <c r="E252" s="29"/>
      <c r="F252" s="30"/>
      <c r="G252" s="31"/>
      <c r="H252" s="32"/>
      <c r="I252" s="32"/>
      <c r="J252" s="38"/>
      <c r="K252" s="110">
        <f>SUM(ExpenseData35[[#This Row],[Regular Hours Worked ON Project]:[Hours worked OFF Project]])</f>
        <v>0</v>
      </c>
      <c r="L252" s="109">
        <f t="shared" si="3"/>
        <v>0</v>
      </c>
      <c r="M252" s="34">
        <f>ExpenseData35[[#This Row],[Total Request Amount 
(Autofill)]]</f>
        <v>0</v>
      </c>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116">
        <f>SUM(ExpenseData35[[#This Row],[DC1]:[Additional Clarification
(Required for DC17, "Other") ]])-ExpenseData35[[#This Row],[Total Request Amount 
(Autofill)]]</f>
        <v>0</v>
      </c>
      <c r="AL252" s="39"/>
      <c r="AM252" s="40"/>
    </row>
    <row r="253" spans="2:39" x14ac:dyDescent="0.25">
      <c r="B253" s="27">
        <v>247</v>
      </c>
      <c r="C253" s="34"/>
      <c r="D253" s="118"/>
      <c r="E253" s="29"/>
      <c r="F253" s="30"/>
      <c r="G253" s="31"/>
      <c r="H253" s="32"/>
      <c r="I253" s="32"/>
      <c r="J253" s="38"/>
      <c r="K253" s="110">
        <f>SUM(ExpenseData35[[#This Row],[Regular Hours Worked ON Project]:[Hours worked OFF Project]])</f>
        <v>0</v>
      </c>
      <c r="L253" s="109">
        <f t="shared" si="3"/>
        <v>0</v>
      </c>
      <c r="M253" s="34">
        <f>ExpenseData35[[#This Row],[Total Request Amount 
(Autofill)]]</f>
        <v>0</v>
      </c>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116">
        <f>SUM(ExpenseData35[[#This Row],[DC1]:[Additional Clarification
(Required for DC17, "Other") ]])-ExpenseData35[[#This Row],[Total Request Amount 
(Autofill)]]</f>
        <v>0</v>
      </c>
      <c r="AL253" s="39"/>
      <c r="AM253" s="40"/>
    </row>
    <row r="254" spans="2:39" x14ac:dyDescent="0.25">
      <c r="B254" s="37">
        <v>248</v>
      </c>
      <c r="C254" s="34"/>
      <c r="D254" s="118"/>
      <c r="E254" s="29"/>
      <c r="F254" s="30"/>
      <c r="G254" s="31"/>
      <c r="H254" s="32"/>
      <c r="I254" s="32"/>
      <c r="J254" s="38"/>
      <c r="K254" s="110">
        <f>SUM(ExpenseData35[[#This Row],[Regular Hours Worked ON Project]:[Hours worked OFF Project]])</f>
        <v>0</v>
      </c>
      <c r="L254" s="109">
        <f t="shared" si="3"/>
        <v>0</v>
      </c>
      <c r="M254" s="34">
        <f>ExpenseData35[[#This Row],[Total Request Amount 
(Autofill)]]</f>
        <v>0</v>
      </c>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116">
        <f>SUM(ExpenseData35[[#This Row],[DC1]:[Additional Clarification
(Required for DC17, "Other") ]])-ExpenseData35[[#This Row],[Total Request Amount 
(Autofill)]]</f>
        <v>0</v>
      </c>
      <c r="AL254" s="39"/>
      <c r="AM254" s="40"/>
    </row>
    <row r="255" spans="2:39" x14ac:dyDescent="0.25">
      <c r="B255" s="27">
        <v>249</v>
      </c>
      <c r="C255" s="34"/>
      <c r="D255" s="118"/>
      <c r="E255" s="29"/>
      <c r="F255" s="30"/>
      <c r="G255" s="31"/>
      <c r="H255" s="32"/>
      <c r="I255" s="32"/>
      <c r="J255" s="38"/>
      <c r="K255" s="110">
        <f>SUM(ExpenseData35[[#This Row],[Regular Hours Worked ON Project]:[Hours worked OFF Project]])</f>
        <v>0</v>
      </c>
      <c r="L255" s="109">
        <f t="shared" si="3"/>
        <v>0</v>
      </c>
      <c r="M255" s="34">
        <f>ExpenseData35[[#This Row],[Total Request Amount 
(Autofill)]]</f>
        <v>0</v>
      </c>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116">
        <f>SUM(ExpenseData35[[#This Row],[DC1]:[Additional Clarification
(Required for DC17, "Other") ]])-ExpenseData35[[#This Row],[Total Request Amount 
(Autofill)]]</f>
        <v>0</v>
      </c>
      <c r="AL255" s="39"/>
      <c r="AM255" s="40"/>
    </row>
    <row r="256" spans="2:39" x14ac:dyDescent="0.25">
      <c r="B256" s="37">
        <v>250</v>
      </c>
      <c r="C256" s="34"/>
      <c r="D256" s="118"/>
      <c r="E256" s="29"/>
      <c r="F256" s="30"/>
      <c r="G256" s="31"/>
      <c r="H256" s="32"/>
      <c r="I256" s="32"/>
      <c r="J256" s="38"/>
      <c r="K256" s="110">
        <f>SUM(ExpenseData35[[#This Row],[Regular Hours Worked ON Project]:[Hours worked OFF Project]])</f>
        <v>0</v>
      </c>
      <c r="L256" s="109">
        <f t="shared" si="3"/>
        <v>0</v>
      </c>
      <c r="M256" s="34">
        <f>ExpenseData35[[#This Row],[Total Request Amount 
(Autofill)]]</f>
        <v>0</v>
      </c>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116">
        <f>SUM(ExpenseData35[[#This Row],[DC1]:[Additional Clarification
(Required for DC17, "Other") ]])-ExpenseData35[[#This Row],[Total Request Amount 
(Autofill)]]</f>
        <v>0</v>
      </c>
      <c r="AL256" s="39"/>
      <c r="AM256" s="40"/>
    </row>
    <row r="257" spans="2:39" x14ac:dyDescent="0.25">
      <c r="B257" s="27">
        <v>251</v>
      </c>
      <c r="C257" s="34"/>
      <c r="D257" s="118"/>
      <c r="E257" s="29"/>
      <c r="F257" s="30"/>
      <c r="G257" s="31"/>
      <c r="H257" s="32"/>
      <c r="I257" s="32"/>
      <c r="J257" s="38"/>
      <c r="K257" s="110">
        <f>SUM(ExpenseData35[[#This Row],[Regular Hours Worked ON Project]:[Hours worked OFF Project]])</f>
        <v>0</v>
      </c>
      <c r="L257" s="109">
        <f t="shared" si="3"/>
        <v>0</v>
      </c>
      <c r="M257" s="34">
        <f>ExpenseData35[[#This Row],[Total Request Amount 
(Autofill)]]</f>
        <v>0</v>
      </c>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116">
        <f>SUM(ExpenseData35[[#This Row],[DC1]:[Additional Clarification
(Required for DC17, "Other") ]])-ExpenseData35[[#This Row],[Total Request Amount 
(Autofill)]]</f>
        <v>0</v>
      </c>
      <c r="AL257" s="39"/>
      <c r="AM257" s="40"/>
    </row>
    <row r="258" spans="2:39" x14ac:dyDescent="0.25">
      <c r="B258" s="37">
        <v>252</v>
      </c>
      <c r="C258" s="34"/>
      <c r="D258" s="118"/>
      <c r="E258" s="29"/>
      <c r="F258" s="30"/>
      <c r="G258" s="31"/>
      <c r="H258" s="32"/>
      <c r="I258" s="32"/>
      <c r="J258" s="38"/>
      <c r="K258" s="110">
        <f>SUM(ExpenseData35[[#This Row],[Regular Hours Worked ON Project]:[Hours worked OFF Project]])</f>
        <v>0</v>
      </c>
      <c r="L258" s="109">
        <f t="shared" si="3"/>
        <v>0</v>
      </c>
      <c r="M258" s="34">
        <f>ExpenseData35[[#This Row],[Total Request Amount 
(Autofill)]]</f>
        <v>0</v>
      </c>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116">
        <f>SUM(ExpenseData35[[#This Row],[DC1]:[Additional Clarification
(Required for DC17, "Other") ]])-ExpenseData35[[#This Row],[Total Request Amount 
(Autofill)]]</f>
        <v>0</v>
      </c>
      <c r="AL258" s="39"/>
      <c r="AM258" s="40"/>
    </row>
    <row r="259" spans="2:39" x14ac:dyDescent="0.25">
      <c r="B259" s="27">
        <v>253</v>
      </c>
      <c r="C259" s="34"/>
      <c r="D259" s="118"/>
      <c r="E259" s="29"/>
      <c r="F259" s="30"/>
      <c r="G259" s="31"/>
      <c r="H259" s="32"/>
      <c r="I259" s="32"/>
      <c r="J259" s="38"/>
      <c r="K259" s="110">
        <f>SUM(ExpenseData35[[#This Row],[Regular Hours Worked ON Project]:[Hours worked OFF Project]])</f>
        <v>0</v>
      </c>
      <c r="L259" s="109">
        <f t="shared" si="3"/>
        <v>0</v>
      </c>
      <c r="M259" s="34">
        <f>ExpenseData35[[#This Row],[Total Request Amount 
(Autofill)]]</f>
        <v>0</v>
      </c>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116">
        <f>SUM(ExpenseData35[[#This Row],[DC1]:[Additional Clarification
(Required for DC17, "Other") ]])-ExpenseData35[[#This Row],[Total Request Amount 
(Autofill)]]</f>
        <v>0</v>
      </c>
      <c r="AL259" s="39"/>
      <c r="AM259" s="40"/>
    </row>
    <row r="260" spans="2:39" x14ac:dyDescent="0.25">
      <c r="B260" s="37">
        <v>254</v>
      </c>
      <c r="C260" s="34"/>
      <c r="D260" s="118"/>
      <c r="E260" s="29"/>
      <c r="F260" s="30"/>
      <c r="G260" s="31"/>
      <c r="H260" s="32"/>
      <c r="I260" s="32"/>
      <c r="J260" s="38"/>
      <c r="K260" s="110">
        <f>SUM(ExpenseData35[[#This Row],[Regular Hours Worked ON Project]:[Hours worked OFF Project]])</f>
        <v>0</v>
      </c>
      <c r="L260" s="109">
        <f t="shared" si="3"/>
        <v>0</v>
      </c>
      <c r="M260" s="34">
        <f>ExpenseData35[[#This Row],[Total Request Amount 
(Autofill)]]</f>
        <v>0</v>
      </c>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116">
        <f>SUM(ExpenseData35[[#This Row],[DC1]:[Additional Clarification
(Required for DC17, "Other") ]])-ExpenseData35[[#This Row],[Total Request Amount 
(Autofill)]]</f>
        <v>0</v>
      </c>
      <c r="AL260" s="39"/>
      <c r="AM260" s="40"/>
    </row>
    <row r="261" spans="2:39" x14ac:dyDescent="0.25">
      <c r="B261" s="27">
        <v>255</v>
      </c>
      <c r="C261" s="34"/>
      <c r="D261" s="118"/>
      <c r="E261" s="29"/>
      <c r="F261" s="30"/>
      <c r="G261" s="31"/>
      <c r="H261" s="32"/>
      <c r="I261" s="32"/>
      <c r="J261" s="38"/>
      <c r="K261" s="110">
        <f>SUM(ExpenseData35[[#This Row],[Regular Hours Worked ON Project]:[Hours worked OFF Project]])</f>
        <v>0</v>
      </c>
      <c r="L261" s="109">
        <f t="shared" si="3"/>
        <v>0</v>
      </c>
      <c r="M261" s="34">
        <f>ExpenseData35[[#This Row],[Total Request Amount 
(Autofill)]]</f>
        <v>0</v>
      </c>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116">
        <f>SUM(ExpenseData35[[#This Row],[DC1]:[Additional Clarification
(Required for DC17, "Other") ]])-ExpenseData35[[#This Row],[Total Request Amount 
(Autofill)]]</f>
        <v>0</v>
      </c>
      <c r="AL261" s="39"/>
      <c r="AM261" s="40"/>
    </row>
    <row r="262" spans="2:39" x14ac:dyDescent="0.25">
      <c r="B262" s="37">
        <v>256</v>
      </c>
      <c r="C262" s="34"/>
      <c r="D262" s="118"/>
      <c r="E262" s="29"/>
      <c r="F262" s="30"/>
      <c r="G262" s="31"/>
      <c r="H262" s="32"/>
      <c r="I262" s="32"/>
      <c r="J262" s="38"/>
      <c r="K262" s="110">
        <f>SUM(ExpenseData35[[#This Row],[Regular Hours Worked ON Project]:[Hours worked OFF Project]])</f>
        <v>0</v>
      </c>
      <c r="L262" s="109">
        <f t="shared" si="3"/>
        <v>0</v>
      </c>
      <c r="M262" s="34">
        <f>ExpenseData35[[#This Row],[Total Request Amount 
(Autofill)]]</f>
        <v>0</v>
      </c>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116">
        <f>SUM(ExpenseData35[[#This Row],[DC1]:[Additional Clarification
(Required for DC17, "Other") ]])-ExpenseData35[[#This Row],[Total Request Amount 
(Autofill)]]</f>
        <v>0</v>
      </c>
      <c r="AL262" s="39"/>
      <c r="AM262" s="40"/>
    </row>
    <row r="263" spans="2:39" x14ac:dyDescent="0.25">
      <c r="B263" s="27">
        <v>257</v>
      </c>
      <c r="C263" s="34"/>
      <c r="D263" s="118"/>
      <c r="E263" s="29"/>
      <c r="F263" s="30"/>
      <c r="G263" s="31"/>
      <c r="H263" s="32"/>
      <c r="I263" s="32"/>
      <c r="J263" s="38"/>
      <c r="K263" s="110">
        <f>SUM(ExpenseData35[[#This Row],[Regular Hours Worked ON Project]:[Hours worked OFF Project]])</f>
        <v>0</v>
      </c>
      <c r="L263" s="109">
        <f t="shared" si="3"/>
        <v>0</v>
      </c>
      <c r="M263" s="34">
        <f>ExpenseData35[[#This Row],[Total Request Amount 
(Autofill)]]</f>
        <v>0</v>
      </c>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116">
        <f>SUM(ExpenseData35[[#This Row],[DC1]:[Additional Clarification
(Required for DC17, "Other") ]])-ExpenseData35[[#This Row],[Total Request Amount 
(Autofill)]]</f>
        <v>0</v>
      </c>
      <c r="AL263" s="39"/>
      <c r="AM263" s="40"/>
    </row>
    <row r="264" spans="2:39" x14ac:dyDescent="0.25">
      <c r="B264" s="37">
        <v>258</v>
      </c>
      <c r="C264" s="34"/>
      <c r="D264" s="118"/>
      <c r="E264" s="29"/>
      <c r="F264" s="30"/>
      <c r="G264" s="31"/>
      <c r="H264" s="32"/>
      <c r="I264" s="32"/>
      <c r="J264" s="38"/>
      <c r="K264" s="110">
        <f>SUM(ExpenseData35[[#This Row],[Regular Hours Worked ON Project]:[Hours worked OFF Project]])</f>
        <v>0</v>
      </c>
      <c r="L264" s="109">
        <f t="shared" ref="L264:L327" si="4">ROUND((G264*H264)+(G264*1.5*I264),2)</f>
        <v>0</v>
      </c>
      <c r="M264" s="34">
        <f>ExpenseData35[[#This Row],[Total Request Amount 
(Autofill)]]</f>
        <v>0</v>
      </c>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116">
        <f>SUM(ExpenseData35[[#This Row],[DC1]:[Additional Clarification
(Required for DC17, "Other") ]])-ExpenseData35[[#This Row],[Total Request Amount 
(Autofill)]]</f>
        <v>0</v>
      </c>
      <c r="AL264" s="39"/>
      <c r="AM264" s="40"/>
    </row>
    <row r="265" spans="2:39" x14ac:dyDescent="0.25">
      <c r="B265" s="27">
        <v>259</v>
      </c>
      <c r="C265" s="34"/>
      <c r="D265" s="118"/>
      <c r="E265" s="29"/>
      <c r="F265" s="30"/>
      <c r="G265" s="31"/>
      <c r="H265" s="32"/>
      <c r="I265" s="32"/>
      <c r="J265" s="38"/>
      <c r="K265" s="110">
        <f>SUM(ExpenseData35[[#This Row],[Regular Hours Worked ON Project]:[Hours worked OFF Project]])</f>
        <v>0</v>
      </c>
      <c r="L265" s="109">
        <f t="shared" si="4"/>
        <v>0</v>
      </c>
      <c r="M265" s="34">
        <f>ExpenseData35[[#This Row],[Total Request Amount 
(Autofill)]]</f>
        <v>0</v>
      </c>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116">
        <f>SUM(ExpenseData35[[#This Row],[DC1]:[Additional Clarification
(Required for DC17, "Other") ]])-ExpenseData35[[#This Row],[Total Request Amount 
(Autofill)]]</f>
        <v>0</v>
      </c>
      <c r="AL265" s="39"/>
      <c r="AM265" s="40"/>
    </row>
    <row r="266" spans="2:39" x14ac:dyDescent="0.25">
      <c r="B266" s="37">
        <v>260</v>
      </c>
      <c r="C266" s="34"/>
      <c r="D266" s="118"/>
      <c r="E266" s="29"/>
      <c r="F266" s="30"/>
      <c r="G266" s="31"/>
      <c r="H266" s="32"/>
      <c r="I266" s="32"/>
      <c r="J266" s="38"/>
      <c r="K266" s="110">
        <f>SUM(ExpenseData35[[#This Row],[Regular Hours Worked ON Project]:[Hours worked OFF Project]])</f>
        <v>0</v>
      </c>
      <c r="L266" s="109">
        <f t="shared" si="4"/>
        <v>0</v>
      </c>
      <c r="M266" s="34">
        <f>ExpenseData35[[#This Row],[Total Request Amount 
(Autofill)]]</f>
        <v>0</v>
      </c>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116">
        <f>SUM(ExpenseData35[[#This Row],[DC1]:[Additional Clarification
(Required for DC17, "Other") ]])-ExpenseData35[[#This Row],[Total Request Amount 
(Autofill)]]</f>
        <v>0</v>
      </c>
      <c r="AL266" s="39"/>
      <c r="AM266" s="40"/>
    </row>
    <row r="267" spans="2:39" x14ac:dyDescent="0.25">
      <c r="B267" s="27">
        <v>261</v>
      </c>
      <c r="C267" s="34"/>
      <c r="D267" s="118"/>
      <c r="E267" s="29"/>
      <c r="F267" s="30"/>
      <c r="G267" s="31"/>
      <c r="H267" s="32"/>
      <c r="I267" s="32"/>
      <c r="J267" s="38"/>
      <c r="K267" s="110">
        <f>SUM(ExpenseData35[[#This Row],[Regular Hours Worked ON Project]:[Hours worked OFF Project]])</f>
        <v>0</v>
      </c>
      <c r="L267" s="109">
        <f t="shared" si="4"/>
        <v>0</v>
      </c>
      <c r="M267" s="34">
        <f>ExpenseData35[[#This Row],[Total Request Amount 
(Autofill)]]</f>
        <v>0</v>
      </c>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116">
        <f>SUM(ExpenseData35[[#This Row],[DC1]:[Additional Clarification
(Required for DC17, "Other") ]])-ExpenseData35[[#This Row],[Total Request Amount 
(Autofill)]]</f>
        <v>0</v>
      </c>
      <c r="AL267" s="39"/>
      <c r="AM267" s="40"/>
    </row>
    <row r="268" spans="2:39" x14ac:dyDescent="0.25">
      <c r="B268" s="37">
        <v>262</v>
      </c>
      <c r="C268" s="34"/>
      <c r="D268" s="118"/>
      <c r="E268" s="29"/>
      <c r="F268" s="30"/>
      <c r="G268" s="31"/>
      <c r="H268" s="32"/>
      <c r="I268" s="32"/>
      <c r="J268" s="38"/>
      <c r="K268" s="110">
        <f>SUM(ExpenseData35[[#This Row],[Regular Hours Worked ON Project]:[Hours worked OFF Project]])</f>
        <v>0</v>
      </c>
      <c r="L268" s="109">
        <f t="shared" si="4"/>
        <v>0</v>
      </c>
      <c r="M268" s="34">
        <f>ExpenseData35[[#This Row],[Total Request Amount 
(Autofill)]]</f>
        <v>0</v>
      </c>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116">
        <f>SUM(ExpenseData35[[#This Row],[DC1]:[Additional Clarification
(Required for DC17, "Other") ]])-ExpenseData35[[#This Row],[Total Request Amount 
(Autofill)]]</f>
        <v>0</v>
      </c>
      <c r="AL268" s="39"/>
      <c r="AM268" s="40"/>
    </row>
    <row r="269" spans="2:39" x14ac:dyDescent="0.25">
      <c r="B269" s="27">
        <v>263</v>
      </c>
      <c r="C269" s="34"/>
      <c r="D269" s="118"/>
      <c r="E269" s="29"/>
      <c r="F269" s="30"/>
      <c r="G269" s="31"/>
      <c r="H269" s="32"/>
      <c r="I269" s="32"/>
      <c r="J269" s="38"/>
      <c r="K269" s="110">
        <f>SUM(ExpenseData35[[#This Row],[Regular Hours Worked ON Project]:[Hours worked OFF Project]])</f>
        <v>0</v>
      </c>
      <c r="L269" s="109">
        <f t="shared" si="4"/>
        <v>0</v>
      </c>
      <c r="M269" s="34">
        <f>ExpenseData35[[#This Row],[Total Request Amount 
(Autofill)]]</f>
        <v>0</v>
      </c>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116">
        <f>SUM(ExpenseData35[[#This Row],[DC1]:[Additional Clarification
(Required for DC17, "Other") ]])-ExpenseData35[[#This Row],[Total Request Amount 
(Autofill)]]</f>
        <v>0</v>
      </c>
      <c r="AL269" s="39"/>
      <c r="AM269" s="40"/>
    </row>
    <row r="270" spans="2:39" x14ac:dyDescent="0.25">
      <c r="B270" s="37">
        <v>264</v>
      </c>
      <c r="C270" s="34"/>
      <c r="D270" s="118"/>
      <c r="E270" s="29"/>
      <c r="F270" s="30"/>
      <c r="G270" s="31"/>
      <c r="H270" s="32"/>
      <c r="I270" s="32"/>
      <c r="J270" s="38"/>
      <c r="K270" s="110">
        <f>SUM(ExpenseData35[[#This Row],[Regular Hours Worked ON Project]:[Hours worked OFF Project]])</f>
        <v>0</v>
      </c>
      <c r="L270" s="109">
        <f t="shared" si="4"/>
        <v>0</v>
      </c>
      <c r="M270" s="34">
        <f>ExpenseData35[[#This Row],[Total Request Amount 
(Autofill)]]</f>
        <v>0</v>
      </c>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116">
        <f>SUM(ExpenseData35[[#This Row],[DC1]:[Additional Clarification
(Required for DC17, "Other") ]])-ExpenseData35[[#This Row],[Total Request Amount 
(Autofill)]]</f>
        <v>0</v>
      </c>
      <c r="AL270" s="39"/>
      <c r="AM270" s="40"/>
    </row>
    <row r="271" spans="2:39" x14ac:dyDescent="0.25">
      <c r="B271" s="27">
        <v>265</v>
      </c>
      <c r="C271" s="34"/>
      <c r="D271" s="118"/>
      <c r="E271" s="29"/>
      <c r="F271" s="30"/>
      <c r="G271" s="31"/>
      <c r="H271" s="32"/>
      <c r="I271" s="32"/>
      <c r="J271" s="38"/>
      <c r="K271" s="110">
        <f>SUM(ExpenseData35[[#This Row],[Regular Hours Worked ON Project]:[Hours worked OFF Project]])</f>
        <v>0</v>
      </c>
      <c r="L271" s="109">
        <f t="shared" si="4"/>
        <v>0</v>
      </c>
      <c r="M271" s="34">
        <f>ExpenseData35[[#This Row],[Total Request Amount 
(Autofill)]]</f>
        <v>0</v>
      </c>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116">
        <f>SUM(ExpenseData35[[#This Row],[DC1]:[Additional Clarification
(Required for DC17, "Other") ]])-ExpenseData35[[#This Row],[Total Request Amount 
(Autofill)]]</f>
        <v>0</v>
      </c>
      <c r="AL271" s="39"/>
      <c r="AM271" s="40"/>
    </row>
    <row r="272" spans="2:39" x14ac:dyDescent="0.25">
      <c r="B272" s="37">
        <v>266</v>
      </c>
      <c r="C272" s="34"/>
      <c r="D272" s="118"/>
      <c r="E272" s="29"/>
      <c r="F272" s="30"/>
      <c r="G272" s="31"/>
      <c r="H272" s="32"/>
      <c r="I272" s="32"/>
      <c r="J272" s="38"/>
      <c r="K272" s="110">
        <f>SUM(ExpenseData35[[#This Row],[Regular Hours Worked ON Project]:[Hours worked OFF Project]])</f>
        <v>0</v>
      </c>
      <c r="L272" s="109">
        <f t="shared" si="4"/>
        <v>0</v>
      </c>
      <c r="M272" s="34">
        <f>ExpenseData35[[#This Row],[Total Request Amount 
(Autofill)]]</f>
        <v>0</v>
      </c>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116">
        <f>SUM(ExpenseData35[[#This Row],[DC1]:[Additional Clarification
(Required for DC17, "Other") ]])-ExpenseData35[[#This Row],[Total Request Amount 
(Autofill)]]</f>
        <v>0</v>
      </c>
      <c r="AL272" s="39"/>
      <c r="AM272" s="40"/>
    </row>
    <row r="273" spans="2:39" x14ac:dyDescent="0.25">
      <c r="B273" s="27">
        <v>267</v>
      </c>
      <c r="C273" s="34"/>
      <c r="D273" s="118"/>
      <c r="E273" s="29"/>
      <c r="F273" s="30"/>
      <c r="G273" s="31"/>
      <c r="H273" s="32"/>
      <c r="I273" s="32"/>
      <c r="J273" s="38"/>
      <c r="K273" s="110">
        <f>SUM(ExpenseData35[[#This Row],[Regular Hours Worked ON Project]:[Hours worked OFF Project]])</f>
        <v>0</v>
      </c>
      <c r="L273" s="109">
        <f t="shared" si="4"/>
        <v>0</v>
      </c>
      <c r="M273" s="34">
        <f>ExpenseData35[[#This Row],[Total Request Amount 
(Autofill)]]</f>
        <v>0</v>
      </c>
      <c r="N273" s="66"/>
      <c r="O273" s="66"/>
      <c r="P273" s="66"/>
      <c r="Q273" s="66"/>
      <c r="R273" s="66"/>
      <c r="S273" s="66"/>
      <c r="T273" s="66"/>
      <c r="U273" s="66"/>
      <c r="V273" s="66"/>
      <c r="W273" s="66"/>
      <c r="X273" s="66"/>
      <c r="Y273" s="66"/>
      <c r="Z273" s="66"/>
      <c r="AA273" s="66"/>
      <c r="AB273" s="66"/>
      <c r="AC273" s="66"/>
      <c r="AD273" s="66"/>
      <c r="AE273" s="66"/>
      <c r="AF273" s="66"/>
      <c r="AG273" s="66"/>
      <c r="AH273" s="66"/>
      <c r="AI273" s="66"/>
      <c r="AJ273" s="66"/>
      <c r="AK273" s="116">
        <f>SUM(ExpenseData35[[#This Row],[DC1]:[Additional Clarification
(Required for DC17, "Other") ]])-ExpenseData35[[#This Row],[Total Request Amount 
(Autofill)]]</f>
        <v>0</v>
      </c>
      <c r="AL273" s="39"/>
      <c r="AM273" s="40"/>
    </row>
    <row r="274" spans="2:39" x14ac:dyDescent="0.25">
      <c r="B274" s="37">
        <v>268</v>
      </c>
      <c r="C274" s="34"/>
      <c r="D274" s="118"/>
      <c r="E274" s="29"/>
      <c r="F274" s="30"/>
      <c r="G274" s="31"/>
      <c r="H274" s="32"/>
      <c r="I274" s="32"/>
      <c r="J274" s="38"/>
      <c r="K274" s="110">
        <f>SUM(ExpenseData35[[#This Row],[Regular Hours Worked ON Project]:[Hours worked OFF Project]])</f>
        <v>0</v>
      </c>
      <c r="L274" s="109">
        <f t="shared" si="4"/>
        <v>0</v>
      </c>
      <c r="M274" s="34">
        <f>ExpenseData35[[#This Row],[Total Request Amount 
(Autofill)]]</f>
        <v>0</v>
      </c>
      <c r="N274" s="66"/>
      <c r="O274" s="66"/>
      <c r="P274" s="66"/>
      <c r="Q274" s="66"/>
      <c r="R274" s="66"/>
      <c r="S274" s="66"/>
      <c r="T274" s="66"/>
      <c r="U274" s="66"/>
      <c r="V274" s="66"/>
      <c r="W274" s="66"/>
      <c r="X274" s="66"/>
      <c r="Y274" s="66"/>
      <c r="Z274" s="66"/>
      <c r="AA274" s="66"/>
      <c r="AB274" s="66"/>
      <c r="AC274" s="66"/>
      <c r="AD274" s="66"/>
      <c r="AE274" s="66"/>
      <c r="AF274" s="66"/>
      <c r="AG274" s="66"/>
      <c r="AH274" s="66"/>
      <c r="AI274" s="66"/>
      <c r="AJ274" s="66"/>
      <c r="AK274" s="116">
        <f>SUM(ExpenseData35[[#This Row],[DC1]:[Additional Clarification
(Required for DC17, "Other") ]])-ExpenseData35[[#This Row],[Total Request Amount 
(Autofill)]]</f>
        <v>0</v>
      </c>
      <c r="AL274" s="39"/>
      <c r="AM274" s="40"/>
    </row>
    <row r="275" spans="2:39" x14ac:dyDescent="0.25">
      <c r="B275" s="27">
        <v>269</v>
      </c>
      <c r="C275" s="34"/>
      <c r="D275" s="118"/>
      <c r="E275" s="29"/>
      <c r="F275" s="30"/>
      <c r="G275" s="31"/>
      <c r="H275" s="32"/>
      <c r="I275" s="32"/>
      <c r="J275" s="38"/>
      <c r="K275" s="110">
        <f>SUM(ExpenseData35[[#This Row],[Regular Hours Worked ON Project]:[Hours worked OFF Project]])</f>
        <v>0</v>
      </c>
      <c r="L275" s="109">
        <f t="shared" si="4"/>
        <v>0</v>
      </c>
      <c r="M275" s="34">
        <f>ExpenseData35[[#This Row],[Total Request Amount 
(Autofill)]]</f>
        <v>0</v>
      </c>
      <c r="N275" s="66"/>
      <c r="O275" s="66"/>
      <c r="P275" s="66"/>
      <c r="Q275" s="66"/>
      <c r="R275" s="66"/>
      <c r="S275" s="66"/>
      <c r="T275" s="66"/>
      <c r="U275" s="66"/>
      <c r="V275" s="66"/>
      <c r="W275" s="66"/>
      <c r="X275" s="66"/>
      <c r="Y275" s="66"/>
      <c r="Z275" s="66"/>
      <c r="AA275" s="66"/>
      <c r="AB275" s="66"/>
      <c r="AC275" s="66"/>
      <c r="AD275" s="66"/>
      <c r="AE275" s="66"/>
      <c r="AF275" s="66"/>
      <c r="AG275" s="66"/>
      <c r="AH275" s="66"/>
      <c r="AI275" s="66"/>
      <c r="AJ275" s="66"/>
      <c r="AK275" s="116">
        <f>SUM(ExpenseData35[[#This Row],[DC1]:[Additional Clarification
(Required for DC17, "Other") ]])-ExpenseData35[[#This Row],[Total Request Amount 
(Autofill)]]</f>
        <v>0</v>
      </c>
      <c r="AL275" s="39"/>
      <c r="AM275" s="40"/>
    </row>
    <row r="276" spans="2:39" x14ac:dyDescent="0.25">
      <c r="B276" s="37">
        <v>270</v>
      </c>
      <c r="C276" s="34"/>
      <c r="D276" s="118"/>
      <c r="E276" s="29"/>
      <c r="F276" s="30"/>
      <c r="G276" s="31"/>
      <c r="H276" s="32"/>
      <c r="I276" s="32"/>
      <c r="J276" s="38"/>
      <c r="K276" s="110">
        <f>SUM(ExpenseData35[[#This Row],[Regular Hours Worked ON Project]:[Hours worked OFF Project]])</f>
        <v>0</v>
      </c>
      <c r="L276" s="109">
        <f t="shared" si="4"/>
        <v>0</v>
      </c>
      <c r="M276" s="34">
        <f>ExpenseData35[[#This Row],[Total Request Amount 
(Autofill)]]</f>
        <v>0</v>
      </c>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116">
        <f>SUM(ExpenseData35[[#This Row],[DC1]:[Additional Clarification
(Required for DC17, "Other") ]])-ExpenseData35[[#This Row],[Total Request Amount 
(Autofill)]]</f>
        <v>0</v>
      </c>
      <c r="AL276" s="39"/>
      <c r="AM276" s="40"/>
    </row>
    <row r="277" spans="2:39" x14ac:dyDescent="0.25">
      <c r="B277" s="27">
        <v>271</v>
      </c>
      <c r="C277" s="34"/>
      <c r="D277" s="118"/>
      <c r="E277" s="29"/>
      <c r="F277" s="30"/>
      <c r="G277" s="31"/>
      <c r="H277" s="32"/>
      <c r="I277" s="32"/>
      <c r="J277" s="38"/>
      <c r="K277" s="110">
        <f>SUM(ExpenseData35[[#This Row],[Regular Hours Worked ON Project]:[Hours worked OFF Project]])</f>
        <v>0</v>
      </c>
      <c r="L277" s="109">
        <f t="shared" si="4"/>
        <v>0</v>
      </c>
      <c r="M277" s="34">
        <f>ExpenseData35[[#This Row],[Total Request Amount 
(Autofill)]]</f>
        <v>0</v>
      </c>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116">
        <f>SUM(ExpenseData35[[#This Row],[DC1]:[Additional Clarification
(Required for DC17, "Other") ]])-ExpenseData35[[#This Row],[Total Request Amount 
(Autofill)]]</f>
        <v>0</v>
      </c>
      <c r="AL277" s="39"/>
      <c r="AM277" s="40"/>
    </row>
    <row r="278" spans="2:39" x14ac:dyDescent="0.25">
      <c r="B278" s="37">
        <v>272</v>
      </c>
      <c r="C278" s="34"/>
      <c r="D278" s="118"/>
      <c r="E278" s="29"/>
      <c r="F278" s="30"/>
      <c r="G278" s="31"/>
      <c r="H278" s="32"/>
      <c r="I278" s="32"/>
      <c r="J278" s="38"/>
      <c r="K278" s="110">
        <f>SUM(ExpenseData35[[#This Row],[Regular Hours Worked ON Project]:[Hours worked OFF Project]])</f>
        <v>0</v>
      </c>
      <c r="L278" s="109">
        <f t="shared" si="4"/>
        <v>0</v>
      </c>
      <c r="M278" s="34">
        <f>ExpenseData35[[#This Row],[Total Request Amount 
(Autofill)]]</f>
        <v>0</v>
      </c>
      <c r="N278" s="66"/>
      <c r="O278" s="66"/>
      <c r="P278" s="66"/>
      <c r="Q278" s="66"/>
      <c r="R278" s="66"/>
      <c r="S278" s="66"/>
      <c r="T278" s="66"/>
      <c r="U278" s="66"/>
      <c r="V278" s="66"/>
      <c r="W278" s="66"/>
      <c r="X278" s="66"/>
      <c r="Y278" s="66"/>
      <c r="Z278" s="66"/>
      <c r="AA278" s="66"/>
      <c r="AB278" s="66"/>
      <c r="AC278" s="66"/>
      <c r="AD278" s="66"/>
      <c r="AE278" s="66"/>
      <c r="AF278" s="66"/>
      <c r="AG278" s="66"/>
      <c r="AH278" s="66"/>
      <c r="AI278" s="66"/>
      <c r="AJ278" s="66"/>
      <c r="AK278" s="116">
        <f>SUM(ExpenseData35[[#This Row],[DC1]:[Additional Clarification
(Required for DC17, "Other") ]])-ExpenseData35[[#This Row],[Total Request Amount 
(Autofill)]]</f>
        <v>0</v>
      </c>
      <c r="AL278" s="39"/>
      <c r="AM278" s="40"/>
    </row>
    <row r="279" spans="2:39" x14ac:dyDescent="0.25">
      <c r="B279" s="27">
        <v>273</v>
      </c>
      <c r="C279" s="34"/>
      <c r="D279" s="118"/>
      <c r="E279" s="29"/>
      <c r="F279" s="30"/>
      <c r="G279" s="31"/>
      <c r="H279" s="32"/>
      <c r="I279" s="32"/>
      <c r="J279" s="38"/>
      <c r="K279" s="110">
        <f>SUM(ExpenseData35[[#This Row],[Regular Hours Worked ON Project]:[Hours worked OFF Project]])</f>
        <v>0</v>
      </c>
      <c r="L279" s="109">
        <f t="shared" si="4"/>
        <v>0</v>
      </c>
      <c r="M279" s="34">
        <f>ExpenseData35[[#This Row],[Total Request Amount 
(Autofill)]]</f>
        <v>0</v>
      </c>
      <c r="N279" s="66"/>
      <c r="O279" s="66"/>
      <c r="P279" s="66"/>
      <c r="Q279" s="66"/>
      <c r="R279" s="66"/>
      <c r="S279" s="66"/>
      <c r="T279" s="66"/>
      <c r="U279" s="66"/>
      <c r="V279" s="66"/>
      <c r="W279" s="66"/>
      <c r="X279" s="66"/>
      <c r="Y279" s="66"/>
      <c r="Z279" s="66"/>
      <c r="AA279" s="66"/>
      <c r="AB279" s="66"/>
      <c r="AC279" s="66"/>
      <c r="AD279" s="66"/>
      <c r="AE279" s="66"/>
      <c r="AF279" s="66"/>
      <c r="AG279" s="66"/>
      <c r="AH279" s="66"/>
      <c r="AI279" s="66"/>
      <c r="AJ279" s="66"/>
      <c r="AK279" s="116">
        <f>SUM(ExpenseData35[[#This Row],[DC1]:[Additional Clarification
(Required for DC17, "Other") ]])-ExpenseData35[[#This Row],[Total Request Amount 
(Autofill)]]</f>
        <v>0</v>
      </c>
      <c r="AL279" s="39"/>
      <c r="AM279" s="40"/>
    </row>
    <row r="280" spans="2:39" x14ac:dyDescent="0.25">
      <c r="B280" s="37">
        <v>274</v>
      </c>
      <c r="C280" s="34"/>
      <c r="D280" s="118"/>
      <c r="E280" s="29"/>
      <c r="F280" s="30"/>
      <c r="G280" s="31"/>
      <c r="H280" s="32"/>
      <c r="I280" s="32"/>
      <c r="J280" s="38"/>
      <c r="K280" s="110">
        <f>SUM(ExpenseData35[[#This Row],[Regular Hours Worked ON Project]:[Hours worked OFF Project]])</f>
        <v>0</v>
      </c>
      <c r="L280" s="109">
        <f t="shared" si="4"/>
        <v>0</v>
      </c>
      <c r="M280" s="34">
        <f>ExpenseData35[[#This Row],[Total Request Amount 
(Autofill)]]</f>
        <v>0</v>
      </c>
      <c r="N280" s="66"/>
      <c r="O280" s="66"/>
      <c r="P280" s="66"/>
      <c r="Q280" s="66"/>
      <c r="R280" s="66"/>
      <c r="S280" s="66"/>
      <c r="T280" s="66"/>
      <c r="U280" s="66"/>
      <c r="V280" s="66"/>
      <c r="W280" s="66"/>
      <c r="X280" s="66"/>
      <c r="Y280" s="66"/>
      <c r="Z280" s="66"/>
      <c r="AA280" s="66"/>
      <c r="AB280" s="66"/>
      <c r="AC280" s="66"/>
      <c r="AD280" s="66"/>
      <c r="AE280" s="66"/>
      <c r="AF280" s="66"/>
      <c r="AG280" s="66"/>
      <c r="AH280" s="66"/>
      <c r="AI280" s="66"/>
      <c r="AJ280" s="66"/>
      <c r="AK280" s="116">
        <f>SUM(ExpenseData35[[#This Row],[DC1]:[Additional Clarification
(Required for DC17, "Other") ]])-ExpenseData35[[#This Row],[Total Request Amount 
(Autofill)]]</f>
        <v>0</v>
      </c>
      <c r="AL280" s="39"/>
      <c r="AM280" s="40"/>
    </row>
    <row r="281" spans="2:39" x14ac:dyDescent="0.25">
      <c r="B281" s="27">
        <v>275</v>
      </c>
      <c r="C281" s="34"/>
      <c r="D281" s="118"/>
      <c r="E281" s="29"/>
      <c r="F281" s="30"/>
      <c r="G281" s="31"/>
      <c r="H281" s="32"/>
      <c r="I281" s="32"/>
      <c r="J281" s="38"/>
      <c r="K281" s="110">
        <f>SUM(ExpenseData35[[#This Row],[Regular Hours Worked ON Project]:[Hours worked OFF Project]])</f>
        <v>0</v>
      </c>
      <c r="L281" s="109">
        <f t="shared" si="4"/>
        <v>0</v>
      </c>
      <c r="M281" s="34">
        <f>ExpenseData35[[#This Row],[Total Request Amount 
(Autofill)]]</f>
        <v>0</v>
      </c>
      <c r="N281" s="66"/>
      <c r="O281" s="66"/>
      <c r="P281" s="66"/>
      <c r="Q281" s="66"/>
      <c r="R281" s="66"/>
      <c r="S281" s="66"/>
      <c r="T281" s="66"/>
      <c r="U281" s="66"/>
      <c r="V281" s="66"/>
      <c r="W281" s="66"/>
      <c r="X281" s="66"/>
      <c r="Y281" s="66"/>
      <c r="Z281" s="66"/>
      <c r="AA281" s="66"/>
      <c r="AB281" s="66"/>
      <c r="AC281" s="66"/>
      <c r="AD281" s="66"/>
      <c r="AE281" s="66"/>
      <c r="AF281" s="66"/>
      <c r="AG281" s="66"/>
      <c r="AH281" s="66"/>
      <c r="AI281" s="66"/>
      <c r="AJ281" s="66"/>
      <c r="AK281" s="116">
        <f>SUM(ExpenseData35[[#This Row],[DC1]:[Additional Clarification
(Required for DC17, "Other") ]])-ExpenseData35[[#This Row],[Total Request Amount 
(Autofill)]]</f>
        <v>0</v>
      </c>
      <c r="AL281" s="39"/>
      <c r="AM281" s="40"/>
    </row>
    <row r="282" spans="2:39" x14ac:dyDescent="0.25">
      <c r="B282" s="37">
        <v>276</v>
      </c>
      <c r="C282" s="34"/>
      <c r="D282" s="118"/>
      <c r="E282" s="29"/>
      <c r="F282" s="30"/>
      <c r="G282" s="31"/>
      <c r="H282" s="32"/>
      <c r="I282" s="32"/>
      <c r="J282" s="38"/>
      <c r="K282" s="110">
        <f>SUM(ExpenseData35[[#This Row],[Regular Hours Worked ON Project]:[Hours worked OFF Project]])</f>
        <v>0</v>
      </c>
      <c r="L282" s="109">
        <f t="shared" si="4"/>
        <v>0</v>
      </c>
      <c r="M282" s="34">
        <f>ExpenseData35[[#This Row],[Total Request Amount 
(Autofill)]]</f>
        <v>0</v>
      </c>
      <c r="N282" s="66"/>
      <c r="O282" s="66"/>
      <c r="P282" s="66"/>
      <c r="Q282" s="66"/>
      <c r="R282" s="66"/>
      <c r="S282" s="66"/>
      <c r="T282" s="66"/>
      <c r="U282" s="66"/>
      <c r="V282" s="66"/>
      <c r="W282" s="66"/>
      <c r="X282" s="66"/>
      <c r="Y282" s="66"/>
      <c r="Z282" s="66"/>
      <c r="AA282" s="66"/>
      <c r="AB282" s="66"/>
      <c r="AC282" s="66"/>
      <c r="AD282" s="66"/>
      <c r="AE282" s="66"/>
      <c r="AF282" s="66"/>
      <c r="AG282" s="66"/>
      <c r="AH282" s="66"/>
      <c r="AI282" s="66"/>
      <c r="AJ282" s="66"/>
      <c r="AK282" s="116">
        <f>SUM(ExpenseData35[[#This Row],[DC1]:[Additional Clarification
(Required for DC17, "Other") ]])-ExpenseData35[[#This Row],[Total Request Amount 
(Autofill)]]</f>
        <v>0</v>
      </c>
      <c r="AL282" s="39"/>
      <c r="AM282" s="40"/>
    </row>
    <row r="283" spans="2:39" x14ac:dyDescent="0.25">
      <c r="B283" s="27">
        <v>277</v>
      </c>
      <c r="C283" s="34"/>
      <c r="D283" s="118"/>
      <c r="E283" s="29"/>
      <c r="F283" s="30"/>
      <c r="G283" s="31"/>
      <c r="H283" s="32"/>
      <c r="I283" s="32"/>
      <c r="J283" s="38"/>
      <c r="K283" s="110">
        <f>SUM(ExpenseData35[[#This Row],[Regular Hours Worked ON Project]:[Hours worked OFF Project]])</f>
        <v>0</v>
      </c>
      <c r="L283" s="109">
        <f t="shared" si="4"/>
        <v>0</v>
      </c>
      <c r="M283" s="34">
        <f>ExpenseData35[[#This Row],[Total Request Amount 
(Autofill)]]</f>
        <v>0</v>
      </c>
      <c r="N283" s="66"/>
      <c r="O283" s="66"/>
      <c r="P283" s="66"/>
      <c r="Q283" s="66"/>
      <c r="R283" s="66"/>
      <c r="S283" s="66"/>
      <c r="T283" s="66"/>
      <c r="U283" s="66"/>
      <c r="V283" s="66"/>
      <c r="W283" s="66"/>
      <c r="X283" s="66"/>
      <c r="Y283" s="66"/>
      <c r="Z283" s="66"/>
      <c r="AA283" s="66"/>
      <c r="AB283" s="66"/>
      <c r="AC283" s="66"/>
      <c r="AD283" s="66"/>
      <c r="AE283" s="66"/>
      <c r="AF283" s="66"/>
      <c r="AG283" s="66"/>
      <c r="AH283" s="66"/>
      <c r="AI283" s="66"/>
      <c r="AJ283" s="66"/>
      <c r="AK283" s="116">
        <f>SUM(ExpenseData35[[#This Row],[DC1]:[Additional Clarification
(Required for DC17, "Other") ]])-ExpenseData35[[#This Row],[Total Request Amount 
(Autofill)]]</f>
        <v>0</v>
      </c>
      <c r="AL283" s="39"/>
      <c r="AM283" s="40"/>
    </row>
    <row r="284" spans="2:39" x14ac:dyDescent="0.25">
      <c r="B284" s="37">
        <v>278</v>
      </c>
      <c r="C284" s="34"/>
      <c r="D284" s="118"/>
      <c r="E284" s="29"/>
      <c r="F284" s="30"/>
      <c r="G284" s="31"/>
      <c r="H284" s="32"/>
      <c r="I284" s="32"/>
      <c r="J284" s="38"/>
      <c r="K284" s="110">
        <f>SUM(ExpenseData35[[#This Row],[Regular Hours Worked ON Project]:[Hours worked OFF Project]])</f>
        <v>0</v>
      </c>
      <c r="L284" s="109">
        <f t="shared" si="4"/>
        <v>0</v>
      </c>
      <c r="M284" s="34">
        <f>ExpenseData35[[#This Row],[Total Request Amount 
(Autofill)]]</f>
        <v>0</v>
      </c>
      <c r="N284" s="66"/>
      <c r="O284" s="66"/>
      <c r="P284" s="66"/>
      <c r="Q284" s="66"/>
      <c r="R284" s="66"/>
      <c r="S284" s="66"/>
      <c r="T284" s="66"/>
      <c r="U284" s="66"/>
      <c r="V284" s="66"/>
      <c r="W284" s="66"/>
      <c r="X284" s="66"/>
      <c r="Y284" s="66"/>
      <c r="Z284" s="66"/>
      <c r="AA284" s="66"/>
      <c r="AB284" s="66"/>
      <c r="AC284" s="66"/>
      <c r="AD284" s="66"/>
      <c r="AE284" s="66"/>
      <c r="AF284" s="66"/>
      <c r="AG284" s="66"/>
      <c r="AH284" s="66"/>
      <c r="AI284" s="66"/>
      <c r="AJ284" s="66"/>
      <c r="AK284" s="116">
        <f>SUM(ExpenseData35[[#This Row],[DC1]:[Additional Clarification
(Required for DC17, "Other") ]])-ExpenseData35[[#This Row],[Total Request Amount 
(Autofill)]]</f>
        <v>0</v>
      </c>
      <c r="AL284" s="39"/>
      <c r="AM284" s="40"/>
    </row>
    <row r="285" spans="2:39" x14ac:dyDescent="0.25">
      <c r="B285" s="27">
        <v>279</v>
      </c>
      <c r="C285" s="34"/>
      <c r="D285" s="118"/>
      <c r="E285" s="29"/>
      <c r="F285" s="30"/>
      <c r="G285" s="31"/>
      <c r="H285" s="32"/>
      <c r="I285" s="32"/>
      <c r="J285" s="38"/>
      <c r="K285" s="110">
        <f>SUM(ExpenseData35[[#This Row],[Regular Hours Worked ON Project]:[Hours worked OFF Project]])</f>
        <v>0</v>
      </c>
      <c r="L285" s="109">
        <f t="shared" si="4"/>
        <v>0</v>
      </c>
      <c r="M285" s="34">
        <f>ExpenseData35[[#This Row],[Total Request Amount 
(Autofill)]]</f>
        <v>0</v>
      </c>
      <c r="N285" s="66"/>
      <c r="O285" s="66"/>
      <c r="P285" s="66"/>
      <c r="Q285" s="66"/>
      <c r="R285" s="66"/>
      <c r="S285" s="66"/>
      <c r="T285" s="66"/>
      <c r="U285" s="66"/>
      <c r="V285" s="66"/>
      <c r="W285" s="66"/>
      <c r="X285" s="66"/>
      <c r="Y285" s="66"/>
      <c r="Z285" s="66"/>
      <c r="AA285" s="66"/>
      <c r="AB285" s="66"/>
      <c r="AC285" s="66"/>
      <c r="AD285" s="66"/>
      <c r="AE285" s="66"/>
      <c r="AF285" s="66"/>
      <c r="AG285" s="66"/>
      <c r="AH285" s="66"/>
      <c r="AI285" s="66"/>
      <c r="AJ285" s="66"/>
      <c r="AK285" s="116">
        <f>SUM(ExpenseData35[[#This Row],[DC1]:[Additional Clarification
(Required for DC17, "Other") ]])-ExpenseData35[[#This Row],[Total Request Amount 
(Autofill)]]</f>
        <v>0</v>
      </c>
      <c r="AL285" s="39"/>
      <c r="AM285" s="40"/>
    </row>
    <row r="286" spans="2:39" x14ac:dyDescent="0.25">
      <c r="B286" s="37">
        <v>280</v>
      </c>
      <c r="C286" s="34"/>
      <c r="D286" s="118"/>
      <c r="E286" s="29"/>
      <c r="F286" s="30"/>
      <c r="G286" s="31"/>
      <c r="H286" s="32"/>
      <c r="I286" s="32"/>
      <c r="J286" s="38"/>
      <c r="K286" s="110">
        <f>SUM(ExpenseData35[[#This Row],[Regular Hours Worked ON Project]:[Hours worked OFF Project]])</f>
        <v>0</v>
      </c>
      <c r="L286" s="109">
        <f t="shared" si="4"/>
        <v>0</v>
      </c>
      <c r="M286" s="34">
        <f>ExpenseData35[[#This Row],[Total Request Amount 
(Autofill)]]</f>
        <v>0</v>
      </c>
      <c r="N286" s="66"/>
      <c r="O286" s="66"/>
      <c r="P286" s="66"/>
      <c r="Q286" s="66"/>
      <c r="R286" s="66"/>
      <c r="S286" s="66"/>
      <c r="T286" s="66"/>
      <c r="U286" s="66"/>
      <c r="V286" s="66"/>
      <c r="W286" s="66"/>
      <c r="X286" s="66"/>
      <c r="Y286" s="66"/>
      <c r="Z286" s="66"/>
      <c r="AA286" s="66"/>
      <c r="AB286" s="66"/>
      <c r="AC286" s="66"/>
      <c r="AD286" s="66"/>
      <c r="AE286" s="66"/>
      <c r="AF286" s="66"/>
      <c r="AG286" s="66"/>
      <c r="AH286" s="66"/>
      <c r="AI286" s="66"/>
      <c r="AJ286" s="66"/>
      <c r="AK286" s="116">
        <f>SUM(ExpenseData35[[#This Row],[DC1]:[Additional Clarification
(Required for DC17, "Other") ]])-ExpenseData35[[#This Row],[Total Request Amount 
(Autofill)]]</f>
        <v>0</v>
      </c>
      <c r="AL286" s="39"/>
      <c r="AM286" s="40"/>
    </row>
    <row r="287" spans="2:39" x14ac:dyDescent="0.25">
      <c r="B287" s="27">
        <v>281</v>
      </c>
      <c r="C287" s="34"/>
      <c r="D287" s="118"/>
      <c r="E287" s="29"/>
      <c r="F287" s="30"/>
      <c r="G287" s="31"/>
      <c r="H287" s="32"/>
      <c r="I287" s="32"/>
      <c r="J287" s="38"/>
      <c r="K287" s="110">
        <f>SUM(ExpenseData35[[#This Row],[Regular Hours Worked ON Project]:[Hours worked OFF Project]])</f>
        <v>0</v>
      </c>
      <c r="L287" s="109">
        <f t="shared" si="4"/>
        <v>0</v>
      </c>
      <c r="M287" s="34">
        <f>ExpenseData35[[#This Row],[Total Request Amount 
(Autofill)]]</f>
        <v>0</v>
      </c>
      <c r="N287" s="66"/>
      <c r="O287" s="66"/>
      <c r="P287" s="66"/>
      <c r="Q287" s="66"/>
      <c r="R287" s="66"/>
      <c r="S287" s="66"/>
      <c r="T287" s="66"/>
      <c r="U287" s="66"/>
      <c r="V287" s="66"/>
      <c r="W287" s="66"/>
      <c r="X287" s="66"/>
      <c r="Y287" s="66"/>
      <c r="Z287" s="66"/>
      <c r="AA287" s="66"/>
      <c r="AB287" s="66"/>
      <c r="AC287" s="66"/>
      <c r="AD287" s="66"/>
      <c r="AE287" s="66"/>
      <c r="AF287" s="66"/>
      <c r="AG287" s="66"/>
      <c r="AH287" s="66"/>
      <c r="AI287" s="66"/>
      <c r="AJ287" s="66"/>
      <c r="AK287" s="116">
        <f>SUM(ExpenseData35[[#This Row],[DC1]:[Additional Clarification
(Required for DC17, "Other") ]])-ExpenseData35[[#This Row],[Total Request Amount 
(Autofill)]]</f>
        <v>0</v>
      </c>
      <c r="AL287" s="39"/>
      <c r="AM287" s="40"/>
    </row>
    <row r="288" spans="2:39" x14ac:dyDescent="0.25">
      <c r="B288" s="37">
        <v>282</v>
      </c>
      <c r="C288" s="34"/>
      <c r="D288" s="118"/>
      <c r="E288" s="29"/>
      <c r="F288" s="30"/>
      <c r="G288" s="31"/>
      <c r="H288" s="32"/>
      <c r="I288" s="32"/>
      <c r="J288" s="38"/>
      <c r="K288" s="110">
        <f>SUM(ExpenseData35[[#This Row],[Regular Hours Worked ON Project]:[Hours worked OFF Project]])</f>
        <v>0</v>
      </c>
      <c r="L288" s="109">
        <f t="shared" si="4"/>
        <v>0</v>
      </c>
      <c r="M288" s="34">
        <f>ExpenseData35[[#This Row],[Total Request Amount 
(Autofill)]]</f>
        <v>0</v>
      </c>
      <c r="N288" s="66"/>
      <c r="O288" s="66"/>
      <c r="P288" s="66"/>
      <c r="Q288" s="66"/>
      <c r="R288" s="66"/>
      <c r="S288" s="66"/>
      <c r="T288" s="66"/>
      <c r="U288" s="66"/>
      <c r="V288" s="66"/>
      <c r="W288" s="66"/>
      <c r="X288" s="66"/>
      <c r="Y288" s="66"/>
      <c r="Z288" s="66"/>
      <c r="AA288" s="66"/>
      <c r="AB288" s="66"/>
      <c r="AC288" s="66"/>
      <c r="AD288" s="66"/>
      <c r="AE288" s="66"/>
      <c r="AF288" s="66"/>
      <c r="AG288" s="66"/>
      <c r="AH288" s="66"/>
      <c r="AI288" s="66"/>
      <c r="AJ288" s="66"/>
      <c r="AK288" s="116">
        <f>SUM(ExpenseData35[[#This Row],[DC1]:[Additional Clarification
(Required for DC17, "Other") ]])-ExpenseData35[[#This Row],[Total Request Amount 
(Autofill)]]</f>
        <v>0</v>
      </c>
      <c r="AL288" s="39"/>
      <c r="AM288" s="40"/>
    </row>
    <row r="289" spans="2:39" x14ac:dyDescent="0.25">
      <c r="B289" s="27">
        <v>283</v>
      </c>
      <c r="C289" s="34"/>
      <c r="D289" s="118"/>
      <c r="E289" s="29"/>
      <c r="F289" s="30"/>
      <c r="G289" s="31"/>
      <c r="H289" s="32"/>
      <c r="I289" s="32"/>
      <c r="J289" s="38"/>
      <c r="K289" s="110">
        <f>SUM(ExpenseData35[[#This Row],[Regular Hours Worked ON Project]:[Hours worked OFF Project]])</f>
        <v>0</v>
      </c>
      <c r="L289" s="109">
        <f t="shared" si="4"/>
        <v>0</v>
      </c>
      <c r="M289" s="34">
        <f>ExpenseData35[[#This Row],[Total Request Amount 
(Autofill)]]</f>
        <v>0</v>
      </c>
      <c r="N289" s="66"/>
      <c r="O289" s="66"/>
      <c r="P289" s="66"/>
      <c r="Q289" s="66"/>
      <c r="R289" s="66"/>
      <c r="S289" s="66"/>
      <c r="T289" s="66"/>
      <c r="U289" s="66"/>
      <c r="V289" s="66"/>
      <c r="W289" s="66"/>
      <c r="X289" s="66"/>
      <c r="Y289" s="66"/>
      <c r="Z289" s="66"/>
      <c r="AA289" s="66"/>
      <c r="AB289" s="66"/>
      <c r="AC289" s="66"/>
      <c r="AD289" s="66"/>
      <c r="AE289" s="66"/>
      <c r="AF289" s="66"/>
      <c r="AG289" s="66"/>
      <c r="AH289" s="66"/>
      <c r="AI289" s="66"/>
      <c r="AJ289" s="66"/>
      <c r="AK289" s="116">
        <f>SUM(ExpenseData35[[#This Row],[DC1]:[Additional Clarification
(Required for DC17, "Other") ]])-ExpenseData35[[#This Row],[Total Request Amount 
(Autofill)]]</f>
        <v>0</v>
      </c>
      <c r="AL289" s="39"/>
      <c r="AM289" s="40"/>
    </row>
    <row r="290" spans="2:39" x14ac:dyDescent="0.25">
      <c r="B290" s="37">
        <v>284</v>
      </c>
      <c r="C290" s="34"/>
      <c r="D290" s="118"/>
      <c r="E290" s="29"/>
      <c r="F290" s="30"/>
      <c r="G290" s="31"/>
      <c r="H290" s="32"/>
      <c r="I290" s="32"/>
      <c r="J290" s="38"/>
      <c r="K290" s="110">
        <f>SUM(ExpenseData35[[#This Row],[Regular Hours Worked ON Project]:[Hours worked OFF Project]])</f>
        <v>0</v>
      </c>
      <c r="L290" s="109">
        <f t="shared" si="4"/>
        <v>0</v>
      </c>
      <c r="M290" s="34">
        <f>ExpenseData35[[#This Row],[Total Request Amount 
(Autofill)]]</f>
        <v>0</v>
      </c>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116">
        <f>SUM(ExpenseData35[[#This Row],[DC1]:[Additional Clarification
(Required for DC17, "Other") ]])-ExpenseData35[[#This Row],[Total Request Amount 
(Autofill)]]</f>
        <v>0</v>
      </c>
      <c r="AL290" s="39"/>
      <c r="AM290" s="40"/>
    </row>
    <row r="291" spans="2:39" x14ac:dyDescent="0.25">
      <c r="B291" s="27">
        <v>285</v>
      </c>
      <c r="C291" s="34"/>
      <c r="D291" s="118"/>
      <c r="E291" s="29"/>
      <c r="F291" s="30"/>
      <c r="G291" s="31"/>
      <c r="H291" s="32"/>
      <c r="I291" s="32"/>
      <c r="J291" s="38"/>
      <c r="K291" s="110">
        <f>SUM(ExpenseData35[[#This Row],[Regular Hours Worked ON Project]:[Hours worked OFF Project]])</f>
        <v>0</v>
      </c>
      <c r="L291" s="109">
        <f t="shared" si="4"/>
        <v>0</v>
      </c>
      <c r="M291" s="34">
        <f>ExpenseData35[[#This Row],[Total Request Amount 
(Autofill)]]</f>
        <v>0</v>
      </c>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116">
        <f>SUM(ExpenseData35[[#This Row],[DC1]:[Additional Clarification
(Required for DC17, "Other") ]])-ExpenseData35[[#This Row],[Total Request Amount 
(Autofill)]]</f>
        <v>0</v>
      </c>
      <c r="AL291" s="39"/>
      <c r="AM291" s="40"/>
    </row>
    <row r="292" spans="2:39" x14ac:dyDescent="0.25">
      <c r="B292" s="37">
        <v>286</v>
      </c>
      <c r="C292" s="34"/>
      <c r="D292" s="118"/>
      <c r="E292" s="29"/>
      <c r="F292" s="30"/>
      <c r="G292" s="31"/>
      <c r="H292" s="32"/>
      <c r="I292" s="32"/>
      <c r="J292" s="38"/>
      <c r="K292" s="110">
        <f>SUM(ExpenseData35[[#This Row],[Regular Hours Worked ON Project]:[Hours worked OFF Project]])</f>
        <v>0</v>
      </c>
      <c r="L292" s="109">
        <f t="shared" si="4"/>
        <v>0</v>
      </c>
      <c r="M292" s="34">
        <f>ExpenseData35[[#This Row],[Total Request Amount 
(Autofill)]]</f>
        <v>0</v>
      </c>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116">
        <f>SUM(ExpenseData35[[#This Row],[DC1]:[Additional Clarification
(Required for DC17, "Other") ]])-ExpenseData35[[#This Row],[Total Request Amount 
(Autofill)]]</f>
        <v>0</v>
      </c>
      <c r="AL292" s="39"/>
      <c r="AM292" s="40"/>
    </row>
    <row r="293" spans="2:39" x14ac:dyDescent="0.25">
      <c r="B293" s="27">
        <v>287</v>
      </c>
      <c r="C293" s="34"/>
      <c r="D293" s="118"/>
      <c r="E293" s="29"/>
      <c r="F293" s="30"/>
      <c r="G293" s="31"/>
      <c r="H293" s="32"/>
      <c r="I293" s="32"/>
      <c r="J293" s="38"/>
      <c r="K293" s="110">
        <f>SUM(ExpenseData35[[#This Row],[Regular Hours Worked ON Project]:[Hours worked OFF Project]])</f>
        <v>0</v>
      </c>
      <c r="L293" s="109">
        <f t="shared" si="4"/>
        <v>0</v>
      </c>
      <c r="M293" s="34">
        <f>ExpenseData35[[#This Row],[Total Request Amount 
(Autofill)]]</f>
        <v>0</v>
      </c>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116">
        <f>SUM(ExpenseData35[[#This Row],[DC1]:[Additional Clarification
(Required for DC17, "Other") ]])-ExpenseData35[[#This Row],[Total Request Amount 
(Autofill)]]</f>
        <v>0</v>
      </c>
      <c r="AL293" s="39"/>
      <c r="AM293" s="40"/>
    </row>
    <row r="294" spans="2:39" x14ac:dyDescent="0.25">
      <c r="B294" s="37">
        <v>288</v>
      </c>
      <c r="C294" s="34"/>
      <c r="D294" s="118"/>
      <c r="E294" s="29"/>
      <c r="F294" s="30"/>
      <c r="G294" s="31"/>
      <c r="H294" s="32"/>
      <c r="I294" s="32"/>
      <c r="J294" s="38"/>
      <c r="K294" s="110">
        <f>SUM(ExpenseData35[[#This Row],[Regular Hours Worked ON Project]:[Hours worked OFF Project]])</f>
        <v>0</v>
      </c>
      <c r="L294" s="109">
        <f t="shared" si="4"/>
        <v>0</v>
      </c>
      <c r="M294" s="34">
        <f>ExpenseData35[[#This Row],[Total Request Amount 
(Autofill)]]</f>
        <v>0</v>
      </c>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116">
        <f>SUM(ExpenseData35[[#This Row],[DC1]:[Additional Clarification
(Required for DC17, "Other") ]])-ExpenseData35[[#This Row],[Total Request Amount 
(Autofill)]]</f>
        <v>0</v>
      </c>
      <c r="AL294" s="39"/>
      <c r="AM294" s="40"/>
    </row>
    <row r="295" spans="2:39" x14ac:dyDescent="0.25">
      <c r="B295" s="27">
        <v>289</v>
      </c>
      <c r="C295" s="34"/>
      <c r="D295" s="118"/>
      <c r="E295" s="29"/>
      <c r="F295" s="30"/>
      <c r="G295" s="31"/>
      <c r="H295" s="32"/>
      <c r="I295" s="32"/>
      <c r="J295" s="38"/>
      <c r="K295" s="110">
        <f>SUM(ExpenseData35[[#This Row],[Regular Hours Worked ON Project]:[Hours worked OFF Project]])</f>
        <v>0</v>
      </c>
      <c r="L295" s="109">
        <f t="shared" si="4"/>
        <v>0</v>
      </c>
      <c r="M295" s="34">
        <f>ExpenseData35[[#This Row],[Total Request Amount 
(Autofill)]]</f>
        <v>0</v>
      </c>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116">
        <f>SUM(ExpenseData35[[#This Row],[DC1]:[Additional Clarification
(Required for DC17, "Other") ]])-ExpenseData35[[#This Row],[Total Request Amount 
(Autofill)]]</f>
        <v>0</v>
      </c>
      <c r="AL295" s="39"/>
      <c r="AM295" s="40"/>
    </row>
    <row r="296" spans="2:39" x14ac:dyDescent="0.25">
      <c r="B296" s="37">
        <v>290</v>
      </c>
      <c r="C296" s="34"/>
      <c r="D296" s="118"/>
      <c r="E296" s="29"/>
      <c r="F296" s="30"/>
      <c r="G296" s="31"/>
      <c r="H296" s="32"/>
      <c r="I296" s="32"/>
      <c r="J296" s="38"/>
      <c r="K296" s="110">
        <f>SUM(ExpenseData35[[#This Row],[Regular Hours Worked ON Project]:[Hours worked OFF Project]])</f>
        <v>0</v>
      </c>
      <c r="L296" s="109">
        <f t="shared" si="4"/>
        <v>0</v>
      </c>
      <c r="M296" s="34">
        <f>ExpenseData35[[#This Row],[Total Request Amount 
(Autofill)]]</f>
        <v>0</v>
      </c>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116">
        <f>SUM(ExpenseData35[[#This Row],[DC1]:[Additional Clarification
(Required for DC17, "Other") ]])-ExpenseData35[[#This Row],[Total Request Amount 
(Autofill)]]</f>
        <v>0</v>
      </c>
      <c r="AL296" s="39"/>
      <c r="AM296" s="40"/>
    </row>
    <row r="297" spans="2:39" x14ac:dyDescent="0.25">
      <c r="B297" s="27">
        <v>291</v>
      </c>
      <c r="C297" s="34"/>
      <c r="D297" s="118"/>
      <c r="E297" s="29"/>
      <c r="F297" s="30"/>
      <c r="G297" s="31"/>
      <c r="H297" s="32"/>
      <c r="I297" s="32"/>
      <c r="J297" s="38"/>
      <c r="K297" s="110">
        <f>SUM(ExpenseData35[[#This Row],[Regular Hours Worked ON Project]:[Hours worked OFF Project]])</f>
        <v>0</v>
      </c>
      <c r="L297" s="109">
        <f t="shared" si="4"/>
        <v>0</v>
      </c>
      <c r="M297" s="34">
        <f>ExpenseData35[[#This Row],[Total Request Amount 
(Autofill)]]</f>
        <v>0</v>
      </c>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116">
        <f>SUM(ExpenseData35[[#This Row],[DC1]:[Additional Clarification
(Required for DC17, "Other") ]])-ExpenseData35[[#This Row],[Total Request Amount 
(Autofill)]]</f>
        <v>0</v>
      </c>
      <c r="AL297" s="39"/>
      <c r="AM297" s="40"/>
    </row>
    <row r="298" spans="2:39" x14ac:dyDescent="0.25">
      <c r="B298" s="37">
        <v>292</v>
      </c>
      <c r="C298" s="34"/>
      <c r="D298" s="118"/>
      <c r="E298" s="29"/>
      <c r="F298" s="30"/>
      <c r="G298" s="31"/>
      <c r="H298" s="32"/>
      <c r="I298" s="32"/>
      <c r="J298" s="38"/>
      <c r="K298" s="110">
        <f>SUM(ExpenseData35[[#This Row],[Regular Hours Worked ON Project]:[Hours worked OFF Project]])</f>
        <v>0</v>
      </c>
      <c r="L298" s="109">
        <f t="shared" si="4"/>
        <v>0</v>
      </c>
      <c r="M298" s="34">
        <f>ExpenseData35[[#This Row],[Total Request Amount 
(Autofill)]]</f>
        <v>0</v>
      </c>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116">
        <f>SUM(ExpenseData35[[#This Row],[DC1]:[Additional Clarification
(Required for DC17, "Other") ]])-ExpenseData35[[#This Row],[Total Request Amount 
(Autofill)]]</f>
        <v>0</v>
      </c>
      <c r="AL298" s="39"/>
      <c r="AM298" s="40"/>
    </row>
    <row r="299" spans="2:39" x14ac:dyDescent="0.25">
      <c r="B299" s="27">
        <v>293</v>
      </c>
      <c r="C299" s="34"/>
      <c r="D299" s="118"/>
      <c r="E299" s="29"/>
      <c r="F299" s="30"/>
      <c r="G299" s="31"/>
      <c r="H299" s="32"/>
      <c r="I299" s="32"/>
      <c r="J299" s="38"/>
      <c r="K299" s="110">
        <f>SUM(ExpenseData35[[#This Row],[Regular Hours Worked ON Project]:[Hours worked OFF Project]])</f>
        <v>0</v>
      </c>
      <c r="L299" s="109">
        <f t="shared" si="4"/>
        <v>0</v>
      </c>
      <c r="M299" s="34">
        <f>ExpenseData35[[#This Row],[Total Request Amount 
(Autofill)]]</f>
        <v>0</v>
      </c>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116">
        <f>SUM(ExpenseData35[[#This Row],[DC1]:[Additional Clarification
(Required for DC17, "Other") ]])-ExpenseData35[[#This Row],[Total Request Amount 
(Autofill)]]</f>
        <v>0</v>
      </c>
      <c r="AL299" s="39"/>
      <c r="AM299" s="40"/>
    </row>
    <row r="300" spans="2:39" x14ac:dyDescent="0.25">
      <c r="B300" s="37">
        <v>294</v>
      </c>
      <c r="C300" s="34"/>
      <c r="D300" s="118"/>
      <c r="E300" s="29"/>
      <c r="F300" s="30"/>
      <c r="G300" s="31"/>
      <c r="H300" s="32"/>
      <c r="I300" s="32"/>
      <c r="J300" s="38"/>
      <c r="K300" s="110">
        <f>SUM(ExpenseData35[[#This Row],[Regular Hours Worked ON Project]:[Hours worked OFF Project]])</f>
        <v>0</v>
      </c>
      <c r="L300" s="109">
        <f t="shared" si="4"/>
        <v>0</v>
      </c>
      <c r="M300" s="34">
        <f>ExpenseData35[[#This Row],[Total Request Amount 
(Autofill)]]</f>
        <v>0</v>
      </c>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116">
        <f>SUM(ExpenseData35[[#This Row],[DC1]:[Additional Clarification
(Required for DC17, "Other") ]])-ExpenseData35[[#This Row],[Total Request Amount 
(Autofill)]]</f>
        <v>0</v>
      </c>
      <c r="AL300" s="39"/>
      <c r="AM300" s="40"/>
    </row>
    <row r="301" spans="2:39" x14ac:dyDescent="0.25">
      <c r="B301" s="27">
        <v>295</v>
      </c>
      <c r="C301" s="34"/>
      <c r="D301" s="118"/>
      <c r="E301" s="29"/>
      <c r="F301" s="30"/>
      <c r="G301" s="31"/>
      <c r="H301" s="32"/>
      <c r="I301" s="32"/>
      <c r="J301" s="38"/>
      <c r="K301" s="110">
        <f>SUM(ExpenseData35[[#This Row],[Regular Hours Worked ON Project]:[Hours worked OFF Project]])</f>
        <v>0</v>
      </c>
      <c r="L301" s="109">
        <f t="shared" si="4"/>
        <v>0</v>
      </c>
      <c r="M301" s="34">
        <f>ExpenseData35[[#This Row],[Total Request Amount 
(Autofill)]]</f>
        <v>0</v>
      </c>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116">
        <f>SUM(ExpenseData35[[#This Row],[DC1]:[Additional Clarification
(Required for DC17, "Other") ]])-ExpenseData35[[#This Row],[Total Request Amount 
(Autofill)]]</f>
        <v>0</v>
      </c>
      <c r="AL301" s="39"/>
      <c r="AM301" s="40"/>
    </row>
    <row r="302" spans="2:39" x14ac:dyDescent="0.25">
      <c r="B302" s="37">
        <v>296</v>
      </c>
      <c r="C302" s="34"/>
      <c r="D302" s="118"/>
      <c r="E302" s="29"/>
      <c r="F302" s="30"/>
      <c r="G302" s="31"/>
      <c r="H302" s="32"/>
      <c r="I302" s="32"/>
      <c r="J302" s="38"/>
      <c r="K302" s="110">
        <f>SUM(ExpenseData35[[#This Row],[Regular Hours Worked ON Project]:[Hours worked OFF Project]])</f>
        <v>0</v>
      </c>
      <c r="L302" s="109">
        <f t="shared" si="4"/>
        <v>0</v>
      </c>
      <c r="M302" s="34">
        <f>ExpenseData35[[#This Row],[Total Request Amount 
(Autofill)]]</f>
        <v>0</v>
      </c>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116">
        <f>SUM(ExpenseData35[[#This Row],[DC1]:[Additional Clarification
(Required for DC17, "Other") ]])-ExpenseData35[[#This Row],[Total Request Amount 
(Autofill)]]</f>
        <v>0</v>
      </c>
      <c r="AL302" s="39"/>
      <c r="AM302" s="40"/>
    </row>
    <row r="303" spans="2:39" x14ac:dyDescent="0.25">
      <c r="B303" s="27">
        <v>297</v>
      </c>
      <c r="C303" s="34"/>
      <c r="D303" s="118"/>
      <c r="E303" s="29"/>
      <c r="F303" s="30"/>
      <c r="G303" s="31"/>
      <c r="H303" s="32"/>
      <c r="I303" s="32"/>
      <c r="J303" s="38"/>
      <c r="K303" s="110">
        <f>SUM(ExpenseData35[[#This Row],[Regular Hours Worked ON Project]:[Hours worked OFF Project]])</f>
        <v>0</v>
      </c>
      <c r="L303" s="109">
        <f t="shared" si="4"/>
        <v>0</v>
      </c>
      <c r="M303" s="34">
        <f>ExpenseData35[[#This Row],[Total Request Amount 
(Autofill)]]</f>
        <v>0</v>
      </c>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116">
        <f>SUM(ExpenseData35[[#This Row],[DC1]:[Additional Clarification
(Required for DC17, "Other") ]])-ExpenseData35[[#This Row],[Total Request Amount 
(Autofill)]]</f>
        <v>0</v>
      </c>
      <c r="AL303" s="39"/>
      <c r="AM303" s="40"/>
    </row>
    <row r="304" spans="2:39" x14ac:dyDescent="0.25">
      <c r="B304" s="37">
        <v>298</v>
      </c>
      <c r="C304" s="34"/>
      <c r="D304" s="118"/>
      <c r="E304" s="29"/>
      <c r="F304" s="30"/>
      <c r="G304" s="31"/>
      <c r="H304" s="32"/>
      <c r="I304" s="32"/>
      <c r="J304" s="38"/>
      <c r="K304" s="110">
        <f>SUM(ExpenseData35[[#This Row],[Regular Hours Worked ON Project]:[Hours worked OFF Project]])</f>
        <v>0</v>
      </c>
      <c r="L304" s="109">
        <f t="shared" si="4"/>
        <v>0</v>
      </c>
      <c r="M304" s="34">
        <f>ExpenseData35[[#This Row],[Total Request Amount 
(Autofill)]]</f>
        <v>0</v>
      </c>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116">
        <f>SUM(ExpenseData35[[#This Row],[DC1]:[Additional Clarification
(Required for DC17, "Other") ]])-ExpenseData35[[#This Row],[Total Request Amount 
(Autofill)]]</f>
        <v>0</v>
      </c>
      <c r="AL304" s="39"/>
      <c r="AM304" s="40"/>
    </row>
    <row r="305" spans="2:39" x14ac:dyDescent="0.25">
      <c r="B305" s="27">
        <v>299</v>
      </c>
      <c r="C305" s="34"/>
      <c r="D305" s="118"/>
      <c r="E305" s="29"/>
      <c r="F305" s="30"/>
      <c r="G305" s="31"/>
      <c r="H305" s="32"/>
      <c r="I305" s="32"/>
      <c r="J305" s="38"/>
      <c r="K305" s="110">
        <f>SUM(ExpenseData35[[#This Row],[Regular Hours Worked ON Project]:[Hours worked OFF Project]])</f>
        <v>0</v>
      </c>
      <c r="L305" s="109">
        <f t="shared" si="4"/>
        <v>0</v>
      </c>
      <c r="M305" s="34">
        <f>ExpenseData35[[#This Row],[Total Request Amount 
(Autofill)]]</f>
        <v>0</v>
      </c>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116">
        <f>SUM(ExpenseData35[[#This Row],[DC1]:[Additional Clarification
(Required for DC17, "Other") ]])-ExpenseData35[[#This Row],[Total Request Amount 
(Autofill)]]</f>
        <v>0</v>
      </c>
      <c r="AL305" s="39"/>
      <c r="AM305" s="40"/>
    </row>
    <row r="306" spans="2:39" x14ac:dyDescent="0.25">
      <c r="B306" s="37">
        <v>300</v>
      </c>
      <c r="C306" s="34"/>
      <c r="D306" s="118"/>
      <c r="E306" s="29"/>
      <c r="F306" s="30"/>
      <c r="G306" s="31"/>
      <c r="H306" s="32"/>
      <c r="I306" s="32"/>
      <c r="J306" s="38"/>
      <c r="K306" s="110">
        <f>SUM(ExpenseData35[[#This Row],[Regular Hours Worked ON Project]:[Hours worked OFF Project]])</f>
        <v>0</v>
      </c>
      <c r="L306" s="109">
        <f t="shared" si="4"/>
        <v>0</v>
      </c>
      <c r="M306" s="34">
        <f>ExpenseData35[[#This Row],[Total Request Amount 
(Autofill)]]</f>
        <v>0</v>
      </c>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116">
        <f>SUM(ExpenseData35[[#This Row],[DC1]:[Additional Clarification
(Required for DC17, "Other") ]])-ExpenseData35[[#This Row],[Total Request Amount 
(Autofill)]]</f>
        <v>0</v>
      </c>
      <c r="AL306" s="39"/>
      <c r="AM306" s="40"/>
    </row>
    <row r="307" spans="2:39" x14ac:dyDescent="0.25">
      <c r="B307" s="27">
        <v>301</v>
      </c>
      <c r="C307" s="34"/>
      <c r="D307" s="118"/>
      <c r="E307" s="29"/>
      <c r="F307" s="30"/>
      <c r="G307" s="31"/>
      <c r="H307" s="32"/>
      <c r="I307" s="32"/>
      <c r="J307" s="38"/>
      <c r="K307" s="110">
        <f>SUM(ExpenseData35[[#This Row],[Regular Hours Worked ON Project]:[Hours worked OFF Project]])</f>
        <v>0</v>
      </c>
      <c r="L307" s="109">
        <f t="shared" si="4"/>
        <v>0</v>
      </c>
      <c r="M307" s="34">
        <f>ExpenseData35[[#This Row],[Total Request Amount 
(Autofill)]]</f>
        <v>0</v>
      </c>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116">
        <f>SUM(ExpenseData35[[#This Row],[DC1]:[Additional Clarification
(Required for DC17, "Other") ]])-ExpenseData35[[#This Row],[Total Request Amount 
(Autofill)]]</f>
        <v>0</v>
      </c>
      <c r="AL307" s="39"/>
      <c r="AM307" s="40"/>
    </row>
    <row r="308" spans="2:39" x14ac:dyDescent="0.25">
      <c r="B308" s="37">
        <v>302</v>
      </c>
      <c r="C308" s="34"/>
      <c r="D308" s="118"/>
      <c r="E308" s="29"/>
      <c r="F308" s="30"/>
      <c r="G308" s="31"/>
      <c r="H308" s="32"/>
      <c r="I308" s="32"/>
      <c r="J308" s="38"/>
      <c r="K308" s="110">
        <f>SUM(ExpenseData35[[#This Row],[Regular Hours Worked ON Project]:[Hours worked OFF Project]])</f>
        <v>0</v>
      </c>
      <c r="L308" s="109">
        <f t="shared" si="4"/>
        <v>0</v>
      </c>
      <c r="M308" s="34">
        <f>ExpenseData35[[#This Row],[Total Request Amount 
(Autofill)]]</f>
        <v>0</v>
      </c>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116">
        <f>SUM(ExpenseData35[[#This Row],[DC1]:[Additional Clarification
(Required for DC17, "Other") ]])-ExpenseData35[[#This Row],[Total Request Amount 
(Autofill)]]</f>
        <v>0</v>
      </c>
      <c r="AL308" s="39"/>
      <c r="AM308" s="40"/>
    </row>
    <row r="309" spans="2:39" x14ac:dyDescent="0.25">
      <c r="B309" s="27">
        <v>303</v>
      </c>
      <c r="C309" s="34"/>
      <c r="D309" s="118"/>
      <c r="E309" s="29"/>
      <c r="F309" s="30"/>
      <c r="G309" s="31"/>
      <c r="H309" s="32"/>
      <c r="I309" s="32"/>
      <c r="J309" s="38"/>
      <c r="K309" s="110">
        <f>SUM(ExpenseData35[[#This Row],[Regular Hours Worked ON Project]:[Hours worked OFF Project]])</f>
        <v>0</v>
      </c>
      <c r="L309" s="109">
        <f t="shared" si="4"/>
        <v>0</v>
      </c>
      <c r="M309" s="34">
        <f>ExpenseData35[[#This Row],[Total Request Amount 
(Autofill)]]</f>
        <v>0</v>
      </c>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116">
        <f>SUM(ExpenseData35[[#This Row],[DC1]:[Additional Clarification
(Required for DC17, "Other") ]])-ExpenseData35[[#This Row],[Total Request Amount 
(Autofill)]]</f>
        <v>0</v>
      </c>
      <c r="AL309" s="39"/>
      <c r="AM309" s="40"/>
    </row>
    <row r="310" spans="2:39" x14ac:dyDescent="0.25">
      <c r="B310" s="37">
        <v>304</v>
      </c>
      <c r="C310" s="34"/>
      <c r="D310" s="118"/>
      <c r="E310" s="29"/>
      <c r="F310" s="30"/>
      <c r="G310" s="31"/>
      <c r="H310" s="32"/>
      <c r="I310" s="32"/>
      <c r="J310" s="38"/>
      <c r="K310" s="110">
        <f>SUM(ExpenseData35[[#This Row],[Regular Hours Worked ON Project]:[Hours worked OFF Project]])</f>
        <v>0</v>
      </c>
      <c r="L310" s="109">
        <f t="shared" si="4"/>
        <v>0</v>
      </c>
      <c r="M310" s="34">
        <f>ExpenseData35[[#This Row],[Total Request Amount 
(Autofill)]]</f>
        <v>0</v>
      </c>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116">
        <f>SUM(ExpenseData35[[#This Row],[DC1]:[Additional Clarification
(Required for DC17, "Other") ]])-ExpenseData35[[#This Row],[Total Request Amount 
(Autofill)]]</f>
        <v>0</v>
      </c>
      <c r="AL310" s="39"/>
      <c r="AM310" s="40"/>
    </row>
    <row r="311" spans="2:39" x14ac:dyDescent="0.25">
      <c r="B311" s="27">
        <v>305</v>
      </c>
      <c r="C311" s="34"/>
      <c r="D311" s="118"/>
      <c r="E311" s="29"/>
      <c r="F311" s="30"/>
      <c r="G311" s="31"/>
      <c r="H311" s="32"/>
      <c r="I311" s="32"/>
      <c r="J311" s="38"/>
      <c r="K311" s="110">
        <f>SUM(ExpenseData35[[#This Row],[Regular Hours Worked ON Project]:[Hours worked OFF Project]])</f>
        <v>0</v>
      </c>
      <c r="L311" s="109">
        <f t="shared" si="4"/>
        <v>0</v>
      </c>
      <c r="M311" s="34">
        <f>ExpenseData35[[#This Row],[Total Request Amount 
(Autofill)]]</f>
        <v>0</v>
      </c>
      <c r="N311" s="66"/>
      <c r="O311" s="66"/>
      <c r="P311" s="66"/>
      <c r="Q311" s="66"/>
      <c r="R311" s="66"/>
      <c r="S311" s="66"/>
      <c r="T311" s="66"/>
      <c r="U311" s="66"/>
      <c r="V311" s="66"/>
      <c r="W311" s="66"/>
      <c r="X311" s="66"/>
      <c r="Y311" s="66"/>
      <c r="Z311" s="66"/>
      <c r="AA311" s="66"/>
      <c r="AB311" s="66"/>
      <c r="AC311" s="66"/>
      <c r="AD311" s="66"/>
      <c r="AE311" s="66"/>
      <c r="AF311" s="66"/>
      <c r="AG311" s="66"/>
      <c r="AH311" s="66"/>
      <c r="AI311" s="66"/>
      <c r="AJ311" s="66"/>
      <c r="AK311" s="116">
        <f>SUM(ExpenseData35[[#This Row],[DC1]:[Additional Clarification
(Required for DC17, "Other") ]])-ExpenseData35[[#This Row],[Total Request Amount 
(Autofill)]]</f>
        <v>0</v>
      </c>
      <c r="AL311" s="39"/>
      <c r="AM311" s="40"/>
    </row>
    <row r="312" spans="2:39" x14ac:dyDescent="0.25">
      <c r="B312" s="37">
        <v>306</v>
      </c>
      <c r="C312" s="34"/>
      <c r="D312" s="118"/>
      <c r="E312" s="29"/>
      <c r="F312" s="30"/>
      <c r="G312" s="31"/>
      <c r="H312" s="32"/>
      <c r="I312" s="32"/>
      <c r="J312" s="38"/>
      <c r="K312" s="110">
        <f>SUM(ExpenseData35[[#This Row],[Regular Hours Worked ON Project]:[Hours worked OFF Project]])</f>
        <v>0</v>
      </c>
      <c r="L312" s="109">
        <f t="shared" si="4"/>
        <v>0</v>
      </c>
      <c r="M312" s="34">
        <f>ExpenseData35[[#This Row],[Total Request Amount 
(Autofill)]]</f>
        <v>0</v>
      </c>
      <c r="N312" s="66"/>
      <c r="O312" s="66"/>
      <c r="P312" s="66"/>
      <c r="Q312" s="66"/>
      <c r="R312" s="66"/>
      <c r="S312" s="66"/>
      <c r="T312" s="66"/>
      <c r="U312" s="66"/>
      <c r="V312" s="66"/>
      <c r="W312" s="66"/>
      <c r="X312" s="66"/>
      <c r="Y312" s="66"/>
      <c r="Z312" s="66"/>
      <c r="AA312" s="66"/>
      <c r="AB312" s="66"/>
      <c r="AC312" s="66"/>
      <c r="AD312" s="66"/>
      <c r="AE312" s="66"/>
      <c r="AF312" s="66"/>
      <c r="AG312" s="66"/>
      <c r="AH312" s="66"/>
      <c r="AI312" s="66"/>
      <c r="AJ312" s="66"/>
      <c r="AK312" s="116">
        <f>SUM(ExpenseData35[[#This Row],[DC1]:[Additional Clarification
(Required for DC17, "Other") ]])-ExpenseData35[[#This Row],[Total Request Amount 
(Autofill)]]</f>
        <v>0</v>
      </c>
      <c r="AL312" s="39"/>
      <c r="AM312" s="40"/>
    </row>
    <row r="313" spans="2:39" x14ac:dyDescent="0.25">
      <c r="B313" s="27">
        <v>307</v>
      </c>
      <c r="C313" s="34"/>
      <c r="D313" s="118"/>
      <c r="E313" s="29"/>
      <c r="F313" s="30"/>
      <c r="G313" s="31"/>
      <c r="H313" s="32"/>
      <c r="I313" s="32"/>
      <c r="J313" s="38"/>
      <c r="K313" s="110">
        <f>SUM(ExpenseData35[[#This Row],[Regular Hours Worked ON Project]:[Hours worked OFF Project]])</f>
        <v>0</v>
      </c>
      <c r="L313" s="109">
        <f t="shared" si="4"/>
        <v>0</v>
      </c>
      <c r="M313" s="34">
        <f>ExpenseData35[[#This Row],[Total Request Amount 
(Autofill)]]</f>
        <v>0</v>
      </c>
      <c r="N313" s="66"/>
      <c r="O313" s="66"/>
      <c r="P313" s="66"/>
      <c r="Q313" s="66"/>
      <c r="R313" s="66"/>
      <c r="S313" s="66"/>
      <c r="T313" s="66"/>
      <c r="U313" s="66"/>
      <c r="V313" s="66"/>
      <c r="W313" s="66"/>
      <c r="X313" s="66"/>
      <c r="Y313" s="66"/>
      <c r="Z313" s="66"/>
      <c r="AA313" s="66"/>
      <c r="AB313" s="66"/>
      <c r="AC313" s="66"/>
      <c r="AD313" s="66"/>
      <c r="AE313" s="66"/>
      <c r="AF313" s="66"/>
      <c r="AG313" s="66"/>
      <c r="AH313" s="66"/>
      <c r="AI313" s="66"/>
      <c r="AJ313" s="66"/>
      <c r="AK313" s="116">
        <f>SUM(ExpenseData35[[#This Row],[DC1]:[Additional Clarification
(Required for DC17, "Other") ]])-ExpenseData35[[#This Row],[Total Request Amount 
(Autofill)]]</f>
        <v>0</v>
      </c>
      <c r="AL313" s="39"/>
      <c r="AM313" s="40"/>
    </row>
    <row r="314" spans="2:39" x14ac:dyDescent="0.25">
      <c r="B314" s="37">
        <v>308</v>
      </c>
      <c r="C314" s="34"/>
      <c r="D314" s="118"/>
      <c r="E314" s="29"/>
      <c r="F314" s="30"/>
      <c r="G314" s="31"/>
      <c r="H314" s="32"/>
      <c r="I314" s="32"/>
      <c r="J314" s="38"/>
      <c r="K314" s="110">
        <f>SUM(ExpenseData35[[#This Row],[Regular Hours Worked ON Project]:[Hours worked OFF Project]])</f>
        <v>0</v>
      </c>
      <c r="L314" s="109">
        <f t="shared" si="4"/>
        <v>0</v>
      </c>
      <c r="M314" s="34">
        <f>ExpenseData35[[#This Row],[Total Request Amount 
(Autofill)]]</f>
        <v>0</v>
      </c>
      <c r="N314" s="66"/>
      <c r="O314" s="66"/>
      <c r="P314" s="66"/>
      <c r="Q314" s="66"/>
      <c r="R314" s="66"/>
      <c r="S314" s="66"/>
      <c r="T314" s="66"/>
      <c r="U314" s="66"/>
      <c r="V314" s="66"/>
      <c r="W314" s="66"/>
      <c r="X314" s="66"/>
      <c r="Y314" s="66"/>
      <c r="Z314" s="66"/>
      <c r="AA314" s="66"/>
      <c r="AB314" s="66"/>
      <c r="AC314" s="66"/>
      <c r="AD314" s="66"/>
      <c r="AE314" s="66"/>
      <c r="AF314" s="66"/>
      <c r="AG314" s="66"/>
      <c r="AH314" s="66"/>
      <c r="AI314" s="66"/>
      <c r="AJ314" s="66"/>
      <c r="AK314" s="116">
        <f>SUM(ExpenseData35[[#This Row],[DC1]:[Additional Clarification
(Required for DC17, "Other") ]])-ExpenseData35[[#This Row],[Total Request Amount 
(Autofill)]]</f>
        <v>0</v>
      </c>
      <c r="AL314" s="39"/>
      <c r="AM314" s="40"/>
    </row>
    <row r="315" spans="2:39" x14ac:dyDescent="0.25">
      <c r="B315" s="27">
        <v>309</v>
      </c>
      <c r="C315" s="34"/>
      <c r="D315" s="118"/>
      <c r="E315" s="29"/>
      <c r="F315" s="30"/>
      <c r="G315" s="31"/>
      <c r="H315" s="32"/>
      <c r="I315" s="32"/>
      <c r="J315" s="38"/>
      <c r="K315" s="110">
        <f>SUM(ExpenseData35[[#This Row],[Regular Hours Worked ON Project]:[Hours worked OFF Project]])</f>
        <v>0</v>
      </c>
      <c r="L315" s="109">
        <f t="shared" si="4"/>
        <v>0</v>
      </c>
      <c r="M315" s="34">
        <f>ExpenseData35[[#This Row],[Total Request Amount 
(Autofill)]]</f>
        <v>0</v>
      </c>
      <c r="N315" s="66"/>
      <c r="O315" s="66"/>
      <c r="P315" s="66"/>
      <c r="Q315" s="66"/>
      <c r="R315" s="66"/>
      <c r="S315" s="66"/>
      <c r="T315" s="66"/>
      <c r="U315" s="66"/>
      <c r="V315" s="66"/>
      <c r="W315" s="66"/>
      <c r="X315" s="66"/>
      <c r="Y315" s="66"/>
      <c r="Z315" s="66"/>
      <c r="AA315" s="66"/>
      <c r="AB315" s="66"/>
      <c r="AC315" s="66"/>
      <c r="AD315" s="66"/>
      <c r="AE315" s="66"/>
      <c r="AF315" s="66"/>
      <c r="AG315" s="66"/>
      <c r="AH315" s="66"/>
      <c r="AI315" s="66"/>
      <c r="AJ315" s="66"/>
      <c r="AK315" s="116">
        <f>SUM(ExpenseData35[[#This Row],[DC1]:[Additional Clarification
(Required for DC17, "Other") ]])-ExpenseData35[[#This Row],[Total Request Amount 
(Autofill)]]</f>
        <v>0</v>
      </c>
      <c r="AL315" s="39"/>
      <c r="AM315" s="40"/>
    </row>
    <row r="316" spans="2:39" x14ac:dyDescent="0.25">
      <c r="B316" s="37">
        <v>310</v>
      </c>
      <c r="C316" s="34"/>
      <c r="D316" s="118"/>
      <c r="E316" s="29"/>
      <c r="F316" s="30"/>
      <c r="G316" s="31"/>
      <c r="H316" s="32"/>
      <c r="I316" s="32"/>
      <c r="J316" s="38"/>
      <c r="K316" s="110">
        <f>SUM(ExpenseData35[[#This Row],[Regular Hours Worked ON Project]:[Hours worked OFF Project]])</f>
        <v>0</v>
      </c>
      <c r="L316" s="109">
        <f t="shared" si="4"/>
        <v>0</v>
      </c>
      <c r="M316" s="34">
        <f>ExpenseData35[[#This Row],[Total Request Amount 
(Autofill)]]</f>
        <v>0</v>
      </c>
      <c r="N316" s="66"/>
      <c r="O316" s="66"/>
      <c r="P316" s="66"/>
      <c r="Q316" s="66"/>
      <c r="R316" s="66"/>
      <c r="S316" s="66"/>
      <c r="T316" s="66"/>
      <c r="U316" s="66"/>
      <c r="V316" s="66"/>
      <c r="W316" s="66"/>
      <c r="X316" s="66"/>
      <c r="Y316" s="66"/>
      <c r="Z316" s="66"/>
      <c r="AA316" s="66"/>
      <c r="AB316" s="66"/>
      <c r="AC316" s="66"/>
      <c r="AD316" s="66"/>
      <c r="AE316" s="66"/>
      <c r="AF316" s="66"/>
      <c r="AG316" s="66"/>
      <c r="AH316" s="66"/>
      <c r="AI316" s="66"/>
      <c r="AJ316" s="66"/>
      <c r="AK316" s="116">
        <f>SUM(ExpenseData35[[#This Row],[DC1]:[Additional Clarification
(Required for DC17, "Other") ]])-ExpenseData35[[#This Row],[Total Request Amount 
(Autofill)]]</f>
        <v>0</v>
      </c>
      <c r="AL316" s="39"/>
      <c r="AM316" s="40"/>
    </row>
    <row r="317" spans="2:39" x14ac:dyDescent="0.25">
      <c r="B317" s="27">
        <v>311</v>
      </c>
      <c r="C317" s="34"/>
      <c r="D317" s="118"/>
      <c r="E317" s="29"/>
      <c r="F317" s="30"/>
      <c r="G317" s="31"/>
      <c r="H317" s="32"/>
      <c r="I317" s="32"/>
      <c r="J317" s="38"/>
      <c r="K317" s="110">
        <f>SUM(ExpenseData35[[#This Row],[Regular Hours Worked ON Project]:[Hours worked OFF Project]])</f>
        <v>0</v>
      </c>
      <c r="L317" s="109">
        <f t="shared" si="4"/>
        <v>0</v>
      </c>
      <c r="M317" s="34">
        <f>ExpenseData35[[#This Row],[Total Request Amount 
(Autofill)]]</f>
        <v>0</v>
      </c>
      <c r="N317" s="66"/>
      <c r="O317" s="66"/>
      <c r="P317" s="66"/>
      <c r="Q317" s="66"/>
      <c r="R317" s="66"/>
      <c r="S317" s="66"/>
      <c r="T317" s="66"/>
      <c r="U317" s="66"/>
      <c r="V317" s="66"/>
      <c r="W317" s="66"/>
      <c r="X317" s="66"/>
      <c r="Y317" s="66"/>
      <c r="Z317" s="66"/>
      <c r="AA317" s="66"/>
      <c r="AB317" s="66"/>
      <c r="AC317" s="66"/>
      <c r="AD317" s="66"/>
      <c r="AE317" s="66"/>
      <c r="AF317" s="66"/>
      <c r="AG317" s="66"/>
      <c r="AH317" s="66"/>
      <c r="AI317" s="66"/>
      <c r="AJ317" s="66"/>
      <c r="AK317" s="116">
        <f>SUM(ExpenseData35[[#This Row],[DC1]:[Additional Clarification
(Required for DC17, "Other") ]])-ExpenseData35[[#This Row],[Total Request Amount 
(Autofill)]]</f>
        <v>0</v>
      </c>
      <c r="AL317" s="39"/>
      <c r="AM317" s="40"/>
    </row>
    <row r="318" spans="2:39" x14ac:dyDescent="0.25">
      <c r="B318" s="37">
        <v>312</v>
      </c>
      <c r="C318" s="34"/>
      <c r="D318" s="118"/>
      <c r="E318" s="29"/>
      <c r="F318" s="30"/>
      <c r="G318" s="31"/>
      <c r="H318" s="32"/>
      <c r="I318" s="32"/>
      <c r="J318" s="38"/>
      <c r="K318" s="110">
        <f>SUM(ExpenseData35[[#This Row],[Regular Hours Worked ON Project]:[Hours worked OFF Project]])</f>
        <v>0</v>
      </c>
      <c r="L318" s="109">
        <f t="shared" si="4"/>
        <v>0</v>
      </c>
      <c r="M318" s="34">
        <f>ExpenseData35[[#This Row],[Total Request Amount 
(Autofill)]]</f>
        <v>0</v>
      </c>
      <c r="N318" s="66"/>
      <c r="O318" s="66"/>
      <c r="P318" s="66"/>
      <c r="Q318" s="66"/>
      <c r="R318" s="66"/>
      <c r="S318" s="66"/>
      <c r="T318" s="66"/>
      <c r="U318" s="66"/>
      <c r="V318" s="66"/>
      <c r="W318" s="66"/>
      <c r="X318" s="66"/>
      <c r="Y318" s="66"/>
      <c r="Z318" s="66"/>
      <c r="AA318" s="66"/>
      <c r="AB318" s="66"/>
      <c r="AC318" s="66"/>
      <c r="AD318" s="66"/>
      <c r="AE318" s="66"/>
      <c r="AF318" s="66"/>
      <c r="AG318" s="66"/>
      <c r="AH318" s="66"/>
      <c r="AI318" s="66"/>
      <c r="AJ318" s="66"/>
      <c r="AK318" s="116">
        <f>SUM(ExpenseData35[[#This Row],[DC1]:[Additional Clarification
(Required for DC17, "Other") ]])-ExpenseData35[[#This Row],[Total Request Amount 
(Autofill)]]</f>
        <v>0</v>
      </c>
      <c r="AL318" s="39"/>
      <c r="AM318" s="40"/>
    </row>
    <row r="319" spans="2:39" x14ac:dyDescent="0.25">
      <c r="B319" s="27">
        <v>313</v>
      </c>
      <c r="C319" s="34"/>
      <c r="D319" s="118"/>
      <c r="E319" s="29"/>
      <c r="F319" s="30"/>
      <c r="G319" s="31"/>
      <c r="H319" s="32"/>
      <c r="I319" s="32"/>
      <c r="J319" s="38"/>
      <c r="K319" s="110">
        <f>SUM(ExpenseData35[[#This Row],[Regular Hours Worked ON Project]:[Hours worked OFF Project]])</f>
        <v>0</v>
      </c>
      <c r="L319" s="109">
        <f t="shared" si="4"/>
        <v>0</v>
      </c>
      <c r="M319" s="34">
        <f>ExpenseData35[[#This Row],[Total Request Amount 
(Autofill)]]</f>
        <v>0</v>
      </c>
      <c r="N319" s="66"/>
      <c r="O319" s="66"/>
      <c r="P319" s="66"/>
      <c r="Q319" s="66"/>
      <c r="R319" s="66"/>
      <c r="S319" s="66"/>
      <c r="T319" s="66"/>
      <c r="U319" s="66"/>
      <c r="V319" s="66"/>
      <c r="W319" s="66"/>
      <c r="X319" s="66"/>
      <c r="Y319" s="66"/>
      <c r="Z319" s="66"/>
      <c r="AA319" s="66"/>
      <c r="AB319" s="66"/>
      <c r="AC319" s="66"/>
      <c r="AD319" s="66"/>
      <c r="AE319" s="66"/>
      <c r="AF319" s="66"/>
      <c r="AG319" s="66"/>
      <c r="AH319" s="66"/>
      <c r="AI319" s="66"/>
      <c r="AJ319" s="66"/>
      <c r="AK319" s="116">
        <f>SUM(ExpenseData35[[#This Row],[DC1]:[Additional Clarification
(Required for DC17, "Other") ]])-ExpenseData35[[#This Row],[Total Request Amount 
(Autofill)]]</f>
        <v>0</v>
      </c>
      <c r="AL319" s="39"/>
      <c r="AM319" s="40"/>
    </row>
    <row r="320" spans="2:39" x14ac:dyDescent="0.25">
      <c r="B320" s="37">
        <v>314</v>
      </c>
      <c r="C320" s="34"/>
      <c r="D320" s="118"/>
      <c r="E320" s="29"/>
      <c r="F320" s="30"/>
      <c r="G320" s="31"/>
      <c r="H320" s="32"/>
      <c r="I320" s="32"/>
      <c r="J320" s="38"/>
      <c r="K320" s="110">
        <f>SUM(ExpenseData35[[#This Row],[Regular Hours Worked ON Project]:[Hours worked OFF Project]])</f>
        <v>0</v>
      </c>
      <c r="L320" s="109">
        <f t="shared" si="4"/>
        <v>0</v>
      </c>
      <c r="M320" s="34">
        <f>ExpenseData35[[#This Row],[Total Request Amount 
(Autofill)]]</f>
        <v>0</v>
      </c>
      <c r="N320" s="66"/>
      <c r="O320" s="66"/>
      <c r="P320" s="66"/>
      <c r="Q320" s="66"/>
      <c r="R320" s="66"/>
      <c r="S320" s="66"/>
      <c r="T320" s="66"/>
      <c r="U320" s="66"/>
      <c r="V320" s="66"/>
      <c r="W320" s="66"/>
      <c r="X320" s="66"/>
      <c r="Y320" s="66"/>
      <c r="Z320" s="66"/>
      <c r="AA320" s="66"/>
      <c r="AB320" s="66"/>
      <c r="AC320" s="66"/>
      <c r="AD320" s="66"/>
      <c r="AE320" s="66"/>
      <c r="AF320" s="66"/>
      <c r="AG320" s="66"/>
      <c r="AH320" s="66"/>
      <c r="AI320" s="66"/>
      <c r="AJ320" s="66"/>
      <c r="AK320" s="116">
        <f>SUM(ExpenseData35[[#This Row],[DC1]:[Additional Clarification
(Required for DC17, "Other") ]])-ExpenseData35[[#This Row],[Total Request Amount 
(Autofill)]]</f>
        <v>0</v>
      </c>
      <c r="AL320" s="39"/>
      <c r="AM320" s="40"/>
    </row>
    <row r="321" spans="2:39" x14ac:dyDescent="0.25">
      <c r="B321" s="27">
        <v>315</v>
      </c>
      <c r="C321" s="34"/>
      <c r="D321" s="118"/>
      <c r="E321" s="29"/>
      <c r="F321" s="30"/>
      <c r="G321" s="31"/>
      <c r="H321" s="32"/>
      <c r="I321" s="32"/>
      <c r="J321" s="38"/>
      <c r="K321" s="110">
        <f>SUM(ExpenseData35[[#This Row],[Regular Hours Worked ON Project]:[Hours worked OFF Project]])</f>
        <v>0</v>
      </c>
      <c r="L321" s="109">
        <f t="shared" si="4"/>
        <v>0</v>
      </c>
      <c r="M321" s="34">
        <f>ExpenseData35[[#This Row],[Total Request Amount 
(Autofill)]]</f>
        <v>0</v>
      </c>
      <c r="N321" s="66"/>
      <c r="O321" s="66"/>
      <c r="P321" s="66"/>
      <c r="Q321" s="66"/>
      <c r="R321" s="66"/>
      <c r="S321" s="66"/>
      <c r="T321" s="66"/>
      <c r="U321" s="66"/>
      <c r="V321" s="66"/>
      <c r="W321" s="66"/>
      <c r="X321" s="66"/>
      <c r="Y321" s="66"/>
      <c r="Z321" s="66"/>
      <c r="AA321" s="66"/>
      <c r="AB321" s="66"/>
      <c r="AC321" s="66"/>
      <c r="AD321" s="66"/>
      <c r="AE321" s="66"/>
      <c r="AF321" s="66"/>
      <c r="AG321" s="66"/>
      <c r="AH321" s="66"/>
      <c r="AI321" s="66"/>
      <c r="AJ321" s="66"/>
      <c r="AK321" s="116">
        <f>SUM(ExpenseData35[[#This Row],[DC1]:[Additional Clarification
(Required for DC17, "Other") ]])-ExpenseData35[[#This Row],[Total Request Amount 
(Autofill)]]</f>
        <v>0</v>
      </c>
      <c r="AL321" s="39"/>
      <c r="AM321" s="40"/>
    </row>
    <row r="322" spans="2:39" x14ac:dyDescent="0.25">
      <c r="B322" s="37">
        <v>316</v>
      </c>
      <c r="C322" s="34"/>
      <c r="D322" s="118"/>
      <c r="E322" s="29"/>
      <c r="F322" s="30"/>
      <c r="G322" s="31"/>
      <c r="H322" s="32"/>
      <c r="I322" s="32"/>
      <c r="J322" s="38"/>
      <c r="K322" s="110">
        <f>SUM(ExpenseData35[[#This Row],[Regular Hours Worked ON Project]:[Hours worked OFF Project]])</f>
        <v>0</v>
      </c>
      <c r="L322" s="109">
        <f t="shared" si="4"/>
        <v>0</v>
      </c>
      <c r="M322" s="34">
        <f>ExpenseData35[[#This Row],[Total Request Amount 
(Autofill)]]</f>
        <v>0</v>
      </c>
      <c r="N322" s="66"/>
      <c r="O322" s="66"/>
      <c r="P322" s="66"/>
      <c r="Q322" s="66"/>
      <c r="R322" s="66"/>
      <c r="S322" s="66"/>
      <c r="T322" s="66"/>
      <c r="U322" s="66"/>
      <c r="V322" s="66"/>
      <c r="W322" s="66"/>
      <c r="X322" s="66"/>
      <c r="Y322" s="66"/>
      <c r="Z322" s="66"/>
      <c r="AA322" s="66"/>
      <c r="AB322" s="66"/>
      <c r="AC322" s="66"/>
      <c r="AD322" s="66"/>
      <c r="AE322" s="66"/>
      <c r="AF322" s="66"/>
      <c r="AG322" s="66"/>
      <c r="AH322" s="66"/>
      <c r="AI322" s="66"/>
      <c r="AJ322" s="66"/>
      <c r="AK322" s="116">
        <f>SUM(ExpenseData35[[#This Row],[DC1]:[Additional Clarification
(Required for DC17, "Other") ]])-ExpenseData35[[#This Row],[Total Request Amount 
(Autofill)]]</f>
        <v>0</v>
      </c>
      <c r="AL322" s="39"/>
      <c r="AM322" s="40"/>
    </row>
    <row r="323" spans="2:39" x14ac:dyDescent="0.25">
      <c r="B323" s="27">
        <v>317</v>
      </c>
      <c r="C323" s="34"/>
      <c r="D323" s="118"/>
      <c r="E323" s="29"/>
      <c r="F323" s="30"/>
      <c r="G323" s="31"/>
      <c r="H323" s="32"/>
      <c r="I323" s="32"/>
      <c r="J323" s="38"/>
      <c r="K323" s="110">
        <f>SUM(ExpenseData35[[#This Row],[Regular Hours Worked ON Project]:[Hours worked OFF Project]])</f>
        <v>0</v>
      </c>
      <c r="L323" s="109">
        <f t="shared" si="4"/>
        <v>0</v>
      </c>
      <c r="M323" s="34">
        <f>ExpenseData35[[#This Row],[Total Request Amount 
(Autofill)]]</f>
        <v>0</v>
      </c>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116">
        <f>SUM(ExpenseData35[[#This Row],[DC1]:[Additional Clarification
(Required for DC17, "Other") ]])-ExpenseData35[[#This Row],[Total Request Amount 
(Autofill)]]</f>
        <v>0</v>
      </c>
      <c r="AL323" s="39"/>
      <c r="AM323" s="40"/>
    </row>
    <row r="324" spans="2:39" x14ac:dyDescent="0.25">
      <c r="B324" s="37">
        <v>318</v>
      </c>
      <c r="C324" s="34"/>
      <c r="D324" s="118"/>
      <c r="E324" s="29"/>
      <c r="F324" s="30"/>
      <c r="G324" s="31"/>
      <c r="H324" s="32"/>
      <c r="I324" s="32"/>
      <c r="J324" s="38"/>
      <c r="K324" s="110">
        <f>SUM(ExpenseData35[[#This Row],[Regular Hours Worked ON Project]:[Hours worked OFF Project]])</f>
        <v>0</v>
      </c>
      <c r="L324" s="109">
        <f t="shared" si="4"/>
        <v>0</v>
      </c>
      <c r="M324" s="34">
        <f>ExpenseData35[[#This Row],[Total Request Amount 
(Autofill)]]</f>
        <v>0</v>
      </c>
      <c r="N324" s="66"/>
      <c r="O324" s="66"/>
      <c r="P324" s="66"/>
      <c r="Q324" s="66"/>
      <c r="R324" s="66"/>
      <c r="S324" s="66"/>
      <c r="T324" s="66"/>
      <c r="U324" s="66"/>
      <c r="V324" s="66"/>
      <c r="W324" s="66"/>
      <c r="X324" s="66"/>
      <c r="Y324" s="66"/>
      <c r="Z324" s="66"/>
      <c r="AA324" s="66"/>
      <c r="AB324" s="66"/>
      <c r="AC324" s="66"/>
      <c r="AD324" s="66"/>
      <c r="AE324" s="66"/>
      <c r="AF324" s="66"/>
      <c r="AG324" s="66"/>
      <c r="AH324" s="66"/>
      <c r="AI324" s="66"/>
      <c r="AJ324" s="66"/>
      <c r="AK324" s="116">
        <f>SUM(ExpenseData35[[#This Row],[DC1]:[Additional Clarification
(Required for DC17, "Other") ]])-ExpenseData35[[#This Row],[Total Request Amount 
(Autofill)]]</f>
        <v>0</v>
      </c>
      <c r="AL324" s="39"/>
      <c r="AM324" s="40"/>
    </row>
    <row r="325" spans="2:39" x14ac:dyDescent="0.25">
      <c r="B325" s="27">
        <v>319</v>
      </c>
      <c r="C325" s="34"/>
      <c r="D325" s="118"/>
      <c r="E325" s="29"/>
      <c r="F325" s="30"/>
      <c r="G325" s="31"/>
      <c r="H325" s="32"/>
      <c r="I325" s="32"/>
      <c r="J325" s="38"/>
      <c r="K325" s="110">
        <f>SUM(ExpenseData35[[#This Row],[Regular Hours Worked ON Project]:[Hours worked OFF Project]])</f>
        <v>0</v>
      </c>
      <c r="L325" s="109">
        <f t="shared" si="4"/>
        <v>0</v>
      </c>
      <c r="M325" s="34">
        <f>ExpenseData35[[#This Row],[Total Request Amount 
(Autofill)]]</f>
        <v>0</v>
      </c>
      <c r="N325" s="66"/>
      <c r="O325" s="66"/>
      <c r="P325" s="66"/>
      <c r="Q325" s="66"/>
      <c r="R325" s="66"/>
      <c r="S325" s="66"/>
      <c r="T325" s="66"/>
      <c r="U325" s="66"/>
      <c r="V325" s="66"/>
      <c r="W325" s="66"/>
      <c r="X325" s="66"/>
      <c r="Y325" s="66"/>
      <c r="Z325" s="66"/>
      <c r="AA325" s="66"/>
      <c r="AB325" s="66"/>
      <c r="AC325" s="66"/>
      <c r="AD325" s="66"/>
      <c r="AE325" s="66"/>
      <c r="AF325" s="66"/>
      <c r="AG325" s="66"/>
      <c r="AH325" s="66"/>
      <c r="AI325" s="66"/>
      <c r="AJ325" s="66"/>
      <c r="AK325" s="116">
        <f>SUM(ExpenseData35[[#This Row],[DC1]:[Additional Clarification
(Required for DC17, "Other") ]])-ExpenseData35[[#This Row],[Total Request Amount 
(Autofill)]]</f>
        <v>0</v>
      </c>
      <c r="AL325" s="39"/>
      <c r="AM325" s="40"/>
    </row>
    <row r="326" spans="2:39" x14ac:dyDescent="0.25">
      <c r="B326" s="37">
        <v>320</v>
      </c>
      <c r="C326" s="34"/>
      <c r="D326" s="118"/>
      <c r="E326" s="29"/>
      <c r="F326" s="30"/>
      <c r="G326" s="31"/>
      <c r="H326" s="32"/>
      <c r="I326" s="32"/>
      <c r="J326" s="38"/>
      <c r="K326" s="110">
        <f>SUM(ExpenseData35[[#This Row],[Regular Hours Worked ON Project]:[Hours worked OFF Project]])</f>
        <v>0</v>
      </c>
      <c r="L326" s="109">
        <f t="shared" si="4"/>
        <v>0</v>
      </c>
      <c r="M326" s="34">
        <f>ExpenseData35[[#This Row],[Total Request Amount 
(Autofill)]]</f>
        <v>0</v>
      </c>
      <c r="N326" s="66"/>
      <c r="O326" s="66"/>
      <c r="P326" s="66"/>
      <c r="Q326" s="66"/>
      <c r="R326" s="66"/>
      <c r="S326" s="66"/>
      <c r="T326" s="66"/>
      <c r="U326" s="66"/>
      <c r="V326" s="66"/>
      <c r="W326" s="66"/>
      <c r="X326" s="66"/>
      <c r="Y326" s="66"/>
      <c r="Z326" s="66"/>
      <c r="AA326" s="66"/>
      <c r="AB326" s="66"/>
      <c r="AC326" s="66"/>
      <c r="AD326" s="66"/>
      <c r="AE326" s="66"/>
      <c r="AF326" s="66"/>
      <c r="AG326" s="66"/>
      <c r="AH326" s="66"/>
      <c r="AI326" s="66"/>
      <c r="AJ326" s="66"/>
      <c r="AK326" s="116">
        <f>SUM(ExpenseData35[[#This Row],[DC1]:[Additional Clarification
(Required for DC17, "Other") ]])-ExpenseData35[[#This Row],[Total Request Amount 
(Autofill)]]</f>
        <v>0</v>
      </c>
      <c r="AL326" s="39"/>
      <c r="AM326" s="40"/>
    </row>
    <row r="327" spans="2:39" x14ac:dyDescent="0.25">
      <c r="B327" s="27">
        <v>321</v>
      </c>
      <c r="C327" s="34"/>
      <c r="D327" s="118"/>
      <c r="E327" s="29"/>
      <c r="F327" s="30"/>
      <c r="G327" s="31"/>
      <c r="H327" s="32"/>
      <c r="I327" s="32"/>
      <c r="J327" s="38"/>
      <c r="K327" s="110">
        <f>SUM(ExpenseData35[[#This Row],[Regular Hours Worked ON Project]:[Hours worked OFF Project]])</f>
        <v>0</v>
      </c>
      <c r="L327" s="109">
        <f t="shared" si="4"/>
        <v>0</v>
      </c>
      <c r="M327" s="34">
        <f>ExpenseData35[[#This Row],[Total Request Amount 
(Autofill)]]</f>
        <v>0</v>
      </c>
      <c r="N327" s="66"/>
      <c r="O327" s="66"/>
      <c r="P327" s="66"/>
      <c r="Q327" s="66"/>
      <c r="R327" s="66"/>
      <c r="S327" s="66"/>
      <c r="T327" s="66"/>
      <c r="U327" s="66"/>
      <c r="V327" s="66"/>
      <c r="W327" s="66"/>
      <c r="X327" s="66"/>
      <c r="Y327" s="66"/>
      <c r="Z327" s="66"/>
      <c r="AA327" s="66"/>
      <c r="AB327" s="66"/>
      <c r="AC327" s="66"/>
      <c r="AD327" s="66"/>
      <c r="AE327" s="66"/>
      <c r="AF327" s="66"/>
      <c r="AG327" s="66"/>
      <c r="AH327" s="66"/>
      <c r="AI327" s="66"/>
      <c r="AJ327" s="66"/>
      <c r="AK327" s="116">
        <f>SUM(ExpenseData35[[#This Row],[DC1]:[Additional Clarification
(Required for DC17, "Other") ]])-ExpenseData35[[#This Row],[Total Request Amount 
(Autofill)]]</f>
        <v>0</v>
      </c>
      <c r="AL327" s="39"/>
      <c r="AM327" s="40"/>
    </row>
    <row r="328" spans="2:39" x14ac:dyDescent="0.25">
      <c r="B328" s="37">
        <v>322</v>
      </c>
      <c r="C328" s="34"/>
      <c r="D328" s="118"/>
      <c r="E328" s="29"/>
      <c r="F328" s="30"/>
      <c r="G328" s="31"/>
      <c r="H328" s="32"/>
      <c r="I328" s="32"/>
      <c r="J328" s="38"/>
      <c r="K328" s="110">
        <f>SUM(ExpenseData35[[#This Row],[Regular Hours Worked ON Project]:[Hours worked OFF Project]])</f>
        <v>0</v>
      </c>
      <c r="L328" s="109">
        <f t="shared" ref="L328:L391" si="5">ROUND((G328*H328)+(G328*1.5*I328),2)</f>
        <v>0</v>
      </c>
      <c r="M328" s="34">
        <f>ExpenseData35[[#This Row],[Total Request Amount 
(Autofill)]]</f>
        <v>0</v>
      </c>
      <c r="N328" s="66"/>
      <c r="O328" s="66"/>
      <c r="P328" s="66"/>
      <c r="Q328" s="66"/>
      <c r="R328" s="66"/>
      <c r="S328" s="66"/>
      <c r="T328" s="66"/>
      <c r="U328" s="66"/>
      <c r="V328" s="66"/>
      <c r="W328" s="66"/>
      <c r="X328" s="66"/>
      <c r="Y328" s="66"/>
      <c r="Z328" s="66"/>
      <c r="AA328" s="66"/>
      <c r="AB328" s="66"/>
      <c r="AC328" s="66"/>
      <c r="AD328" s="66"/>
      <c r="AE328" s="66"/>
      <c r="AF328" s="66"/>
      <c r="AG328" s="66"/>
      <c r="AH328" s="66"/>
      <c r="AI328" s="66"/>
      <c r="AJ328" s="66"/>
      <c r="AK328" s="116">
        <f>SUM(ExpenseData35[[#This Row],[DC1]:[Additional Clarification
(Required for DC17, "Other") ]])-ExpenseData35[[#This Row],[Total Request Amount 
(Autofill)]]</f>
        <v>0</v>
      </c>
      <c r="AL328" s="39"/>
      <c r="AM328" s="40"/>
    </row>
    <row r="329" spans="2:39" x14ac:dyDescent="0.25">
      <c r="B329" s="27">
        <v>323</v>
      </c>
      <c r="C329" s="34"/>
      <c r="D329" s="118"/>
      <c r="E329" s="29"/>
      <c r="F329" s="30"/>
      <c r="G329" s="31"/>
      <c r="H329" s="32"/>
      <c r="I329" s="32"/>
      <c r="J329" s="38"/>
      <c r="K329" s="110">
        <f>SUM(ExpenseData35[[#This Row],[Regular Hours Worked ON Project]:[Hours worked OFF Project]])</f>
        <v>0</v>
      </c>
      <c r="L329" s="109">
        <f t="shared" si="5"/>
        <v>0</v>
      </c>
      <c r="M329" s="34">
        <f>ExpenseData35[[#This Row],[Total Request Amount 
(Autofill)]]</f>
        <v>0</v>
      </c>
      <c r="N329" s="66"/>
      <c r="O329" s="66"/>
      <c r="P329" s="66"/>
      <c r="Q329" s="66"/>
      <c r="R329" s="66"/>
      <c r="S329" s="66"/>
      <c r="T329" s="66"/>
      <c r="U329" s="66"/>
      <c r="V329" s="66"/>
      <c r="W329" s="66"/>
      <c r="X329" s="66"/>
      <c r="Y329" s="66"/>
      <c r="Z329" s="66"/>
      <c r="AA329" s="66"/>
      <c r="AB329" s="66"/>
      <c r="AC329" s="66"/>
      <c r="AD329" s="66"/>
      <c r="AE329" s="66"/>
      <c r="AF329" s="66"/>
      <c r="AG329" s="66"/>
      <c r="AH329" s="66"/>
      <c r="AI329" s="66"/>
      <c r="AJ329" s="66"/>
      <c r="AK329" s="116">
        <f>SUM(ExpenseData35[[#This Row],[DC1]:[Additional Clarification
(Required for DC17, "Other") ]])-ExpenseData35[[#This Row],[Total Request Amount 
(Autofill)]]</f>
        <v>0</v>
      </c>
      <c r="AL329" s="39"/>
      <c r="AM329" s="40"/>
    </row>
    <row r="330" spans="2:39" x14ac:dyDescent="0.25">
      <c r="B330" s="37">
        <v>324</v>
      </c>
      <c r="C330" s="34"/>
      <c r="D330" s="118"/>
      <c r="E330" s="29"/>
      <c r="F330" s="30"/>
      <c r="G330" s="31"/>
      <c r="H330" s="32"/>
      <c r="I330" s="32"/>
      <c r="J330" s="38"/>
      <c r="K330" s="110">
        <f>SUM(ExpenseData35[[#This Row],[Regular Hours Worked ON Project]:[Hours worked OFF Project]])</f>
        <v>0</v>
      </c>
      <c r="L330" s="109">
        <f t="shared" si="5"/>
        <v>0</v>
      </c>
      <c r="M330" s="34">
        <f>ExpenseData35[[#This Row],[Total Request Amount 
(Autofill)]]</f>
        <v>0</v>
      </c>
      <c r="N330" s="66"/>
      <c r="O330" s="66"/>
      <c r="P330" s="66"/>
      <c r="Q330" s="66"/>
      <c r="R330" s="66"/>
      <c r="S330" s="66"/>
      <c r="T330" s="66"/>
      <c r="U330" s="66"/>
      <c r="V330" s="66"/>
      <c r="W330" s="66"/>
      <c r="X330" s="66"/>
      <c r="Y330" s="66"/>
      <c r="Z330" s="66"/>
      <c r="AA330" s="66"/>
      <c r="AB330" s="66"/>
      <c r="AC330" s="66"/>
      <c r="AD330" s="66"/>
      <c r="AE330" s="66"/>
      <c r="AF330" s="66"/>
      <c r="AG330" s="66"/>
      <c r="AH330" s="66"/>
      <c r="AI330" s="66"/>
      <c r="AJ330" s="66"/>
      <c r="AK330" s="116">
        <f>SUM(ExpenseData35[[#This Row],[DC1]:[Additional Clarification
(Required for DC17, "Other") ]])-ExpenseData35[[#This Row],[Total Request Amount 
(Autofill)]]</f>
        <v>0</v>
      </c>
      <c r="AL330" s="39"/>
      <c r="AM330" s="40"/>
    </row>
    <row r="331" spans="2:39" x14ac:dyDescent="0.25">
      <c r="B331" s="27">
        <v>325</v>
      </c>
      <c r="C331" s="34"/>
      <c r="D331" s="118"/>
      <c r="E331" s="29"/>
      <c r="F331" s="30"/>
      <c r="G331" s="31"/>
      <c r="H331" s="32"/>
      <c r="I331" s="32"/>
      <c r="J331" s="38"/>
      <c r="K331" s="110">
        <f>SUM(ExpenseData35[[#This Row],[Regular Hours Worked ON Project]:[Hours worked OFF Project]])</f>
        <v>0</v>
      </c>
      <c r="L331" s="109">
        <f t="shared" si="5"/>
        <v>0</v>
      </c>
      <c r="M331" s="34">
        <f>ExpenseData35[[#This Row],[Total Request Amount 
(Autofill)]]</f>
        <v>0</v>
      </c>
      <c r="N331" s="66"/>
      <c r="O331" s="66"/>
      <c r="P331" s="66"/>
      <c r="Q331" s="66"/>
      <c r="R331" s="66"/>
      <c r="S331" s="66"/>
      <c r="T331" s="66"/>
      <c r="U331" s="66"/>
      <c r="V331" s="66"/>
      <c r="W331" s="66"/>
      <c r="X331" s="66"/>
      <c r="Y331" s="66"/>
      <c r="Z331" s="66"/>
      <c r="AA331" s="66"/>
      <c r="AB331" s="66"/>
      <c r="AC331" s="66"/>
      <c r="AD331" s="66"/>
      <c r="AE331" s="66"/>
      <c r="AF331" s="66"/>
      <c r="AG331" s="66"/>
      <c r="AH331" s="66"/>
      <c r="AI331" s="66"/>
      <c r="AJ331" s="66"/>
      <c r="AK331" s="116">
        <f>SUM(ExpenseData35[[#This Row],[DC1]:[Additional Clarification
(Required for DC17, "Other") ]])-ExpenseData35[[#This Row],[Total Request Amount 
(Autofill)]]</f>
        <v>0</v>
      </c>
      <c r="AL331" s="39"/>
      <c r="AM331" s="40"/>
    </row>
    <row r="332" spans="2:39" x14ac:dyDescent="0.25">
      <c r="B332" s="37">
        <v>326</v>
      </c>
      <c r="C332" s="34"/>
      <c r="D332" s="118"/>
      <c r="E332" s="29"/>
      <c r="F332" s="30"/>
      <c r="G332" s="31"/>
      <c r="H332" s="32"/>
      <c r="I332" s="32"/>
      <c r="J332" s="38"/>
      <c r="K332" s="110">
        <f>SUM(ExpenseData35[[#This Row],[Regular Hours Worked ON Project]:[Hours worked OFF Project]])</f>
        <v>0</v>
      </c>
      <c r="L332" s="109">
        <f t="shared" si="5"/>
        <v>0</v>
      </c>
      <c r="M332" s="34">
        <f>ExpenseData35[[#This Row],[Total Request Amount 
(Autofill)]]</f>
        <v>0</v>
      </c>
      <c r="N332" s="66"/>
      <c r="O332" s="66"/>
      <c r="P332" s="66"/>
      <c r="Q332" s="66"/>
      <c r="R332" s="66"/>
      <c r="S332" s="66"/>
      <c r="T332" s="66"/>
      <c r="U332" s="66"/>
      <c r="V332" s="66"/>
      <c r="W332" s="66"/>
      <c r="X332" s="66"/>
      <c r="Y332" s="66"/>
      <c r="Z332" s="66"/>
      <c r="AA332" s="66"/>
      <c r="AB332" s="66"/>
      <c r="AC332" s="66"/>
      <c r="AD332" s="66"/>
      <c r="AE332" s="66"/>
      <c r="AF332" s="66"/>
      <c r="AG332" s="66"/>
      <c r="AH332" s="66"/>
      <c r="AI332" s="66"/>
      <c r="AJ332" s="66"/>
      <c r="AK332" s="116">
        <f>SUM(ExpenseData35[[#This Row],[DC1]:[Additional Clarification
(Required for DC17, "Other") ]])-ExpenseData35[[#This Row],[Total Request Amount 
(Autofill)]]</f>
        <v>0</v>
      </c>
      <c r="AL332" s="39"/>
      <c r="AM332" s="40"/>
    </row>
    <row r="333" spans="2:39" x14ac:dyDescent="0.25">
      <c r="B333" s="27">
        <v>327</v>
      </c>
      <c r="C333" s="34"/>
      <c r="D333" s="118"/>
      <c r="E333" s="29"/>
      <c r="F333" s="30"/>
      <c r="G333" s="31"/>
      <c r="H333" s="32"/>
      <c r="I333" s="32"/>
      <c r="J333" s="38"/>
      <c r="K333" s="110">
        <f>SUM(ExpenseData35[[#This Row],[Regular Hours Worked ON Project]:[Hours worked OFF Project]])</f>
        <v>0</v>
      </c>
      <c r="L333" s="109">
        <f t="shared" si="5"/>
        <v>0</v>
      </c>
      <c r="M333" s="34">
        <f>ExpenseData35[[#This Row],[Total Request Amount 
(Autofill)]]</f>
        <v>0</v>
      </c>
      <c r="N333" s="66"/>
      <c r="O333" s="66"/>
      <c r="P333" s="66"/>
      <c r="Q333" s="66"/>
      <c r="R333" s="66"/>
      <c r="S333" s="66"/>
      <c r="T333" s="66"/>
      <c r="U333" s="66"/>
      <c r="V333" s="66"/>
      <c r="W333" s="66"/>
      <c r="X333" s="66"/>
      <c r="Y333" s="66"/>
      <c r="Z333" s="66"/>
      <c r="AA333" s="66"/>
      <c r="AB333" s="66"/>
      <c r="AC333" s="66"/>
      <c r="AD333" s="66"/>
      <c r="AE333" s="66"/>
      <c r="AF333" s="66"/>
      <c r="AG333" s="66"/>
      <c r="AH333" s="66"/>
      <c r="AI333" s="66"/>
      <c r="AJ333" s="66"/>
      <c r="AK333" s="116">
        <f>SUM(ExpenseData35[[#This Row],[DC1]:[Additional Clarification
(Required for DC17, "Other") ]])-ExpenseData35[[#This Row],[Total Request Amount 
(Autofill)]]</f>
        <v>0</v>
      </c>
      <c r="AL333" s="39"/>
      <c r="AM333" s="40"/>
    </row>
    <row r="334" spans="2:39" x14ac:dyDescent="0.25">
      <c r="B334" s="37">
        <v>328</v>
      </c>
      <c r="C334" s="34"/>
      <c r="D334" s="118"/>
      <c r="E334" s="29"/>
      <c r="F334" s="30"/>
      <c r="G334" s="31"/>
      <c r="H334" s="32"/>
      <c r="I334" s="32"/>
      <c r="J334" s="38"/>
      <c r="K334" s="110">
        <f>SUM(ExpenseData35[[#This Row],[Regular Hours Worked ON Project]:[Hours worked OFF Project]])</f>
        <v>0</v>
      </c>
      <c r="L334" s="109">
        <f t="shared" si="5"/>
        <v>0</v>
      </c>
      <c r="M334" s="34">
        <f>ExpenseData35[[#This Row],[Total Request Amount 
(Autofill)]]</f>
        <v>0</v>
      </c>
      <c r="N334" s="66"/>
      <c r="O334" s="66"/>
      <c r="P334" s="66"/>
      <c r="Q334" s="66"/>
      <c r="R334" s="66"/>
      <c r="S334" s="66"/>
      <c r="T334" s="66"/>
      <c r="U334" s="66"/>
      <c r="V334" s="66"/>
      <c r="W334" s="66"/>
      <c r="X334" s="66"/>
      <c r="Y334" s="66"/>
      <c r="Z334" s="66"/>
      <c r="AA334" s="66"/>
      <c r="AB334" s="66"/>
      <c r="AC334" s="66"/>
      <c r="AD334" s="66"/>
      <c r="AE334" s="66"/>
      <c r="AF334" s="66"/>
      <c r="AG334" s="66"/>
      <c r="AH334" s="66"/>
      <c r="AI334" s="66"/>
      <c r="AJ334" s="66"/>
      <c r="AK334" s="116">
        <f>SUM(ExpenseData35[[#This Row],[DC1]:[Additional Clarification
(Required for DC17, "Other") ]])-ExpenseData35[[#This Row],[Total Request Amount 
(Autofill)]]</f>
        <v>0</v>
      </c>
      <c r="AL334" s="39"/>
      <c r="AM334" s="40"/>
    </row>
    <row r="335" spans="2:39" x14ac:dyDescent="0.25">
      <c r="B335" s="27">
        <v>329</v>
      </c>
      <c r="C335" s="34"/>
      <c r="D335" s="118"/>
      <c r="E335" s="29"/>
      <c r="F335" s="30"/>
      <c r="G335" s="31"/>
      <c r="H335" s="32"/>
      <c r="I335" s="32"/>
      <c r="J335" s="38"/>
      <c r="K335" s="110">
        <f>SUM(ExpenseData35[[#This Row],[Regular Hours Worked ON Project]:[Hours worked OFF Project]])</f>
        <v>0</v>
      </c>
      <c r="L335" s="109">
        <f t="shared" si="5"/>
        <v>0</v>
      </c>
      <c r="M335" s="34">
        <f>ExpenseData35[[#This Row],[Total Request Amount 
(Autofill)]]</f>
        <v>0</v>
      </c>
      <c r="N335" s="66"/>
      <c r="O335" s="66"/>
      <c r="P335" s="66"/>
      <c r="Q335" s="66"/>
      <c r="R335" s="66"/>
      <c r="S335" s="66"/>
      <c r="T335" s="66"/>
      <c r="U335" s="66"/>
      <c r="V335" s="66"/>
      <c r="W335" s="66"/>
      <c r="X335" s="66"/>
      <c r="Y335" s="66"/>
      <c r="Z335" s="66"/>
      <c r="AA335" s="66"/>
      <c r="AB335" s="66"/>
      <c r="AC335" s="66"/>
      <c r="AD335" s="66"/>
      <c r="AE335" s="66"/>
      <c r="AF335" s="66"/>
      <c r="AG335" s="66"/>
      <c r="AH335" s="66"/>
      <c r="AI335" s="66"/>
      <c r="AJ335" s="66"/>
      <c r="AK335" s="116">
        <f>SUM(ExpenseData35[[#This Row],[DC1]:[Additional Clarification
(Required for DC17, "Other") ]])-ExpenseData35[[#This Row],[Total Request Amount 
(Autofill)]]</f>
        <v>0</v>
      </c>
      <c r="AL335" s="39"/>
      <c r="AM335" s="40"/>
    </row>
    <row r="336" spans="2:39" x14ac:dyDescent="0.25">
      <c r="B336" s="37">
        <v>330</v>
      </c>
      <c r="C336" s="34"/>
      <c r="D336" s="118"/>
      <c r="E336" s="29"/>
      <c r="F336" s="30"/>
      <c r="G336" s="31"/>
      <c r="H336" s="32"/>
      <c r="I336" s="32"/>
      <c r="J336" s="38"/>
      <c r="K336" s="110">
        <f>SUM(ExpenseData35[[#This Row],[Regular Hours Worked ON Project]:[Hours worked OFF Project]])</f>
        <v>0</v>
      </c>
      <c r="L336" s="109">
        <f t="shared" si="5"/>
        <v>0</v>
      </c>
      <c r="M336" s="34">
        <f>ExpenseData35[[#This Row],[Total Request Amount 
(Autofill)]]</f>
        <v>0</v>
      </c>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116">
        <f>SUM(ExpenseData35[[#This Row],[DC1]:[Additional Clarification
(Required for DC17, "Other") ]])-ExpenseData35[[#This Row],[Total Request Amount 
(Autofill)]]</f>
        <v>0</v>
      </c>
      <c r="AL336" s="39"/>
      <c r="AM336" s="40"/>
    </row>
    <row r="337" spans="2:39" x14ac:dyDescent="0.25">
      <c r="B337" s="27">
        <v>331</v>
      </c>
      <c r="C337" s="34"/>
      <c r="D337" s="118"/>
      <c r="E337" s="29"/>
      <c r="F337" s="30"/>
      <c r="G337" s="31"/>
      <c r="H337" s="32"/>
      <c r="I337" s="32"/>
      <c r="J337" s="38"/>
      <c r="K337" s="110">
        <f>SUM(ExpenseData35[[#This Row],[Regular Hours Worked ON Project]:[Hours worked OFF Project]])</f>
        <v>0</v>
      </c>
      <c r="L337" s="109">
        <f t="shared" si="5"/>
        <v>0</v>
      </c>
      <c r="M337" s="34">
        <f>ExpenseData35[[#This Row],[Total Request Amount 
(Autofill)]]</f>
        <v>0</v>
      </c>
      <c r="N337" s="66"/>
      <c r="O337" s="66"/>
      <c r="P337" s="66"/>
      <c r="Q337" s="66"/>
      <c r="R337" s="66"/>
      <c r="S337" s="66"/>
      <c r="T337" s="66"/>
      <c r="U337" s="66"/>
      <c r="V337" s="66"/>
      <c r="W337" s="66"/>
      <c r="X337" s="66"/>
      <c r="Y337" s="66"/>
      <c r="Z337" s="66"/>
      <c r="AA337" s="66"/>
      <c r="AB337" s="66"/>
      <c r="AC337" s="66"/>
      <c r="AD337" s="66"/>
      <c r="AE337" s="66"/>
      <c r="AF337" s="66"/>
      <c r="AG337" s="66"/>
      <c r="AH337" s="66"/>
      <c r="AI337" s="66"/>
      <c r="AJ337" s="66"/>
      <c r="AK337" s="116">
        <f>SUM(ExpenseData35[[#This Row],[DC1]:[Additional Clarification
(Required for DC17, "Other") ]])-ExpenseData35[[#This Row],[Total Request Amount 
(Autofill)]]</f>
        <v>0</v>
      </c>
      <c r="AL337" s="39"/>
      <c r="AM337" s="40"/>
    </row>
    <row r="338" spans="2:39" x14ac:dyDescent="0.25">
      <c r="B338" s="37">
        <v>332</v>
      </c>
      <c r="C338" s="34"/>
      <c r="D338" s="118"/>
      <c r="E338" s="29"/>
      <c r="F338" s="30"/>
      <c r="G338" s="31"/>
      <c r="H338" s="32"/>
      <c r="I338" s="32"/>
      <c r="J338" s="38"/>
      <c r="K338" s="110">
        <f>SUM(ExpenseData35[[#This Row],[Regular Hours Worked ON Project]:[Hours worked OFF Project]])</f>
        <v>0</v>
      </c>
      <c r="L338" s="109">
        <f t="shared" si="5"/>
        <v>0</v>
      </c>
      <c r="M338" s="34">
        <f>ExpenseData35[[#This Row],[Total Request Amount 
(Autofill)]]</f>
        <v>0</v>
      </c>
      <c r="N338" s="66"/>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116">
        <f>SUM(ExpenseData35[[#This Row],[DC1]:[Additional Clarification
(Required for DC17, "Other") ]])-ExpenseData35[[#This Row],[Total Request Amount 
(Autofill)]]</f>
        <v>0</v>
      </c>
      <c r="AL338" s="39"/>
      <c r="AM338" s="40"/>
    </row>
    <row r="339" spans="2:39" x14ac:dyDescent="0.25">
      <c r="B339" s="27">
        <v>333</v>
      </c>
      <c r="C339" s="34"/>
      <c r="D339" s="118"/>
      <c r="E339" s="29"/>
      <c r="F339" s="30"/>
      <c r="G339" s="31"/>
      <c r="H339" s="32"/>
      <c r="I339" s="32"/>
      <c r="J339" s="38"/>
      <c r="K339" s="110">
        <f>SUM(ExpenseData35[[#This Row],[Regular Hours Worked ON Project]:[Hours worked OFF Project]])</f>
        <v>0</v>
      </c>
      <c r="L339" s="109">
        <f t="shared" si="5"/>
        <v>0</v>
      </c>
      <c r="M339" s="34">
        <f>ExpenseData35[[#This Row],[Total Request Amount 
(Autofill)]]</f>
        <v>0</v>
      </c>
      <c r="N339" s="66"/>
      <c r="O339" s="66"/>
      <c r="P339" s="66"/>
      <c r="Q339" s="66"/>
      <c r="R339" s="66"/>
      <c r="S339" s="66"/>
      <c r="T339" s="66"/>
      <c r="U339" s="66"/>
      <c r="V339" s="66"/>
      <c r="W339" s="66"/>
      <c r="X339" s="66"/>
      <c r="Y339" s="66"/>
      <c r="Z339" s="66"/>
      <c r="AA339" s="66"/>
      <c r="AB339" s="66"/>
      <c r="AC339" s="66"/>
      <c r="AD339" s="66"/>
      <c r="AE339" s="66"/>
      <c r="AF339" s="66"/>
      <c r="AG339" s="66"/>
      <c r="AH339" s="66"/>
      <c r="AI339" s="66"/>
      <c r="AJ339" s="66"/>
      <c r="AK339" s="116">
        <f>SUM(ExpenseData35[[#This Row],[DC1]:[Additional Clarification
(Required for DC17, "Other") ]])-ExpenseData35[[#This Row],[Total Request Amount 
(Autofill)]]</f>
        <v>0</v>
      </c>
      <c r="AL339" s="39"/>
      <c r="AM339" s="40"/>
    </row>
    <row r="340" spans="2:39" x14ac:dyDescent="0.25">
      <c r="B340" s="37">
        <v>334</v>
      </c>
      <c r="C340" s="34"/>
      <c r="D340" s="118"/>
      <c r="E340" s="29"/>
      <c r="F340" s="30"/>
      <c r="G340" s="31"/>
      <c r="H340" s="32"/>
      <c r="I340" s="32"/>
      <c r="J340" s="38"/>
      <c r="K340" s="110">
        <f>SUM(ExpenseData35[[#This Row],[Regular Hours Worked ON Project]:[Hours worked OFF Project]])</f>
        <v>0</v>
      </c>
      <c r="L340" s="109">
        <f t="shared" si="5"/>
        <v>0</v>
      </c>
      <c r="M340" s="34">
        <f>ExpenseData35[[#This Row],[Total Request Amount 
(Autofill)]]</f>
        <v>0</v>
      </c>
      <c r="N340" s="66"/>
      <c r="O340" s="66"/>
      <c r="P340" s="66"/>
      <c r="Q340" s="66"/>
      <c r="R340" s="66"/>
      <c r="S340" s="66"/>
      <c r="T340" s="66"/>
      <c r="U340" s="66"/>
      <c r="V340" s="66"/>
      <c r="W340" s="66"/>
      <c r="X340" s="66"/>
      <c r="Y340" s="66"/>
      <c r="Z340" s="66"/>
      <c r="AA340" s="66"/>
      <c r="AB340" s="66"/>
      <c r="AC340" s="66"/>
      <c r="AD340" s="66"/>
      <c r="AE340" s="66"/>
      <c r="AF340" s="66"/>
      <c r="AG340" s="66"/>
      <c r="AH340" s="66"/>
      <c r="AI340" s="66"/>
      <c r="AJ340" s="66"/>
      <c r="AK340" s="116">
        <f>SUM(ExpenseData35[[#This Row],[DC1]:[Additional Clarification
(Required for DC17, "Other") ]])-ExpenseData35[[#This Row],[Total Request Amount 
(Autofill)]]</f>
        <v>0</v>
      </c>
      <c r="AL340" s="39"/>
      <c r="AM340" s="40"/>
    </row>
    <row r="341" spans="2:39" x14ac:dyDescent="0.25">
      <c r="B341" s="27">
        <v>335</v>
      </c>
      <c r="C341" s="34"/>
      <c r="D341" s="118"/>
      <c r="E341" s="29"/>
      <c r="F341" s="30"/>
      <c r="G341" s="31"/>
      <c r="H341" s="32"/>
      <c r="I341" s="32"/>
      <c r="J341" s="38"/>
      <c r="K341" s="110">
        <f>SUM(ExpenseData35[[#This Row],[Regular Hours Worked ON Project]:[Hours worked OFF Project]])</f>
        <v>0</v>
      </c>
      <c r="L341" s="109">
        <f t="shared" si="5"/>
        <v>0</v>
      </c>
      <c r="M341" s="34">
        <f>ExpenseData35[[#This Row],[Total Request Amount 
(Autofill)]]</f>
        <v>0</v>
      </c>
      <c r="N341" s="66"/>
      <c r="O341" s="66"/>
      <c r="P341" s="66"/>
      <c r="Q341" s="66"/>
      <c r="R341" s="66"/>
      <c r="S341" s="66"/>
      <c r="T341" s="66"/>
      <c r="U341" s="66"/>
      <c r="V341" s="66"/>
      <c r="W341" s="66"/>
      <c r="X341" s="66"/>
      <c r="Y341" s="66"/>
      <c r="Z341" s="66"/>
      <c r="AA341" s="66"/>
      <c r="AB341" s="66"/>
      <c r="AC341" s="66"/>
      <c r="AD341" s="66"/>
      <c r="AE341" s="66"/>
      <c r="AF341" s="66"/>
      <c r="AG341" s="66"/>
      <c r="AH341" s="66"/>
      <c r="AI341" s="66"/>
      <c r="AJ341" s="66"/>
      <c r="AK341" s="116">
        <f>SUM(ExpenseData35[[#This Row],[DC1]:[Additional Clarification
(Required for DC17, "Other") ]])-ExpenseData35[[#This Row],[Total Request Amount 
(Autofill)]]</f>
        <v>0</v>
      </c>
      <c r="AL341" s="39"/>
      <c r="AM341" s="40"/>
    </row>
    <row r="342" spans="2:39" x14ac:dyDescent="0.25">
      <c r="B342" s="37">
        <v>336</v>
      </c>
      <c r="C342" s="34"/>
      <c r="D342" s="118"/>
      <c r="E342" s="29"/>
      <c r="F342" s="30"/>
      <c r="G342" s="31"/>
      <c r="H342" s="32"/>
      <c r="I342" s="32"/>
      <c r="J342" s="38"/>
      <c r="K342" s="110">
        <f>SUM(ExpenseData35[[#This Row],[Regular Hours Worked ON Project]:[Hours worked OFF Project]])</f>
        <v>0</v>
      </c>
      <c r="L342" s="109">
        <f t="shared" si="5"/>
        <v>0</v>
      </c>
      <c r="M342" s="34">
        <f>ExpenseData35[[#This Row],[Total Request Amount 
(Autofill)]]</f>
        <v>0</v>
      </c>
      <c r="N342" s="66"/>
      <c r="O342" s="66"/>
      <c r="P342" s="66"/>
      <c r="Q342" s="66"/>
      <c r="R342" s="66"/>
      <c r="S342" s="66"/>
      <c r="T342" s="66"/>
      <c r="U342" s="66"/>
      <c r="V342" s="66"/>
      <c r="W342" s="66"/>
      <c r="X342" s="66"/>
      <c r="Y342" s="66"/>
      <c r="Z342" s="66"/>
      <c r="AA342" s="66"/>
      <c r="AB342" s="66"/>
      <c r="AC342" s="66"/>
      <c r="AD342" s="66"/>
      <c r="AE342" s="66"/>
      <c r="AF342" s="66"/>
      <c r="AG342" s="66"/>
      <c r="AH342" s="66"/>
      <c r="AI342" s="66"/>
      <c r="AJ342" s="66"/>
      <c r="AK342" s="116">
        <f>SUM(ExpenseData35[[#This Row],[DC1]:[Additional Clarification
(Required for DC17, "Other") ]])-ExpenseData35[[#This Row],[Total Request Amount 
(Autofill)]]</f>
        <v>0</v>
      </c>
      <c r="AL342" s="39"/>
      <c r="AM342" s="40"/>
    </row>
    <row r="343" spans="2:39" x14ac:dyDescent="0.25">
      <c r="B343" s="27">
        <v>337</v>
      </c>
      <c r="C343" s="34"/>
      <c r="D343" s="118"/>
      <c r="E343" s="29"/>
      <c r="F343" s="30"/>
      <c r="G343" s="31"/>
      <c r="H343" s="32"/>
      <c r="I343" s="32"/>
      <c r="J343" s="38"/>
      <c r="K343" s="110">
        <f>SUM(ExpenseData35[[#This Row],[Regular Hours Worked ON Project]:[Hours worked OFF Project]])</f>
        <v>0</v>
      </c>
      <c r="L343" s="109">
        <f t="shared" si="5"/>
        <v>0</v>
      </c>
      <c r="M343" s="34">
        <f>ExpenseData35[[#This Row],[Total Request Amount 
(Autofill)]]</f>
        <v>0</v>
      </c>
      <c r="N343" s="66"/>
      <c r="O343" s="66"/>
      <c r="P343" s="66"/>
      <c r="Q343" s="66"/>
      <c r="R343" s="66"/>
      <c r="S343" s="66"/>
      <c r="T343" s="66"/>
      <c r="U343" s="66"/>
      <c r="V343" s="66"/>
      <c r="W343" s="66"/>
      <c r="X343" s="66"/>
      <c r="Y343" s="66"/>
      <c r="Z343" s="66"/>
      <c r="AA343" s="66"/>
      <c r="AB343" s="66"/>
      <c r="AC343" s="66"/>
      <c r="AD343" s="66"/>
      <c r="AE343" s="66"/>
      <c r="AF343" s="66"/>
      <c r="AG343" s="66"/>
      <c r="AH343" s="66"/>
      <c r="AI343" s="66"/>
      <c r="AJ343" s="66"/>
      <c r="AK343" s="116">
        <f>SUM(ExpenseData35[[#This Row],[DC1]:[Additional Clarification
(Required for DC17, "Other") ]])-ExpenseData35[[#This Row],[Total Request Amount 
(Autofill)]]</f>
        <v>0</v>
      </c>
      <c r="AL343" s="39"/>
      <c r="AM343" s="40"/>
    </row>
    <row r="344" spans="2:39" x14ac:dyDescent="0.25">
      <c r="B344" s="37">
        <v>338</v>
      </c>
      <c r="C344" s="34"/>
      <c r="D344" s="118"/>
      <c r="E344" s="29"/>
      <c r="F344" s="30"/>
      <c r="G344" s="31"/>
      <c r="H344" s="32"/>
      <c r="I344" s="32"/>
      <c r="J344" s="38"/>
      <c r="K344" s="110">
        <f>SUM(ExpenseData35[[#This Row],[Regular Hours Worked ON Project]:[Hours worked OFF Project]])</f>
        <v>0</v>
      </c>
      <c r="L344" s="109">
        <f t="shared" si="5"/>
        <v>0</v>
      </c>
      <c r="M344" s="34">
        <f>ExpenseData35[[#This Row],[Total Request Amount 
(Autofill)]]</f>
        <v>0</v>
      </c>
      <c r="N344" s="66"/>
      <c r="O344" s="66"/>
      <c r="P344" s="66"/>
      <c r="Q344" s="66"/>
      <c r="R344" s="66"/>
      <c r="S344" s="66"/>
      <c r="T344" s="66"/>
      <c r="U344" s="66"/>
      <c r="V344" s="66"/>
      <c r="W344" s="66"/>
      <c r="X344" s="66"/>
      <c r="Y344" s="66"/>
      <c r="Z344" s="66"/>
      <c r="AA344" s="66"/>
      <c r="AB344" s="66"/>
      <c r="AC344" s="66"/>
      <c r="AD344" s="66"/>
      <c r="AE344" s="66"/>
      <c r="AF344" s="66"/>
      <c r="AG344" s="66"/>
      <c r="AH344" s="66"/>
      <c r="AI344" s="66"/>
      <c r="AJ344" s="66"/>
      <c r="AK344" s="116">
        <f>SUM(ExpenseData35[[#This Row],[DC1]:[Additional Clarification
(Required for DC17, "Other") ]])-ExpenseData35[[#This Row],[Total Request Amount 
(Autofill)]]</f>
        <v>0</v>
      </c>
      <c r="AL344" s="39"/>
      <c r="AM344" s="40"/>
    </row>
    <row r="345" spans="2:39" x14ac:dyDescent="0.25">
      <c r="B345" s="27">
        <v>339</v>
      </c>
      <c r="C345" s="34"/>
      <c r="D345" s="118"/>
      <c r="E345" s="29"/>
      <c r="F345" s="30"/>
      <c r="G345" s="31"/>
      <c r="H345" s="32"/>
      <c r="I345" s="32"/>
      <c r="J345" s="38"/>
      <c r="K345" s="110">
        <f>SUM(ExpenseData35[[#This Row],[Regular Hours Worked ON Project]:[Hours worked OFF Project]])</f>
        <v>0</v>
      </c>
      <c r="L345" s="109">
        <f t="shared" si="5"/>
        <v>0</v>
      </c>
      <c r="M345" s="34">
        <f>ExpenseData35[[#This Row],[Total Request Amount 
(Autofill)]]</f>
        <v>0</v>
      </c>
      <c r="N345" s="66"/>
      <c r="O345" s="66"/>
      <c r="P345" s="66"/>
      <c r="Q345" s="66"/>
      <c r="R345" s="66"/>
      <c r="S345" s="66"/>
      <c r="T345" s="66"/>
      <c r="U345" s="66"/>
      <c r="V345" s="66"/>
      <c r="W345" s="66"/>
      <c r="X345" s="66"/>
      <c r="Y345" s="66"/>
      <c r="Z345" s="66"/>
      <c r="AA345" s="66"/>
      <c r="AB345" s="66"/>
      <c r="AC345" s="66"/>
      <c r="AD345" s="66"/>
      <c r="AE345" s="66"/>
      <c r="AF345" s="66"/>
      <c r="AG345" s="66"/>
      <c r="AH345" s="66"/>
      <c r="AI345" s="66"/>
      <c r="AJ345" s="66"/>
      <c r="AK345" s="116">
        <f>SUM(ExpenseData35[[#This Row],[DC1]:[Additional Clarification
(Required for DC17, "Other") ]])-ExpenseData35[[#This Row],[Total Request Amount 
(Autofill)]]</f>
        <v>0</v>
      </c>
      <c r="AL345" s="39"/>
      <c r="AM345" s="40"/>
    </row>
    <row r="346" spans="2:39" x14ac:dyDescent="0.25">
      <c r="B346" s="37">
        <v>340</v>
      </c>
      <c r="C346" s="34"/>
      <c r="D346" s="118"/>
      <c r="E346" s="29"/>
      <c r="F346" s="30"/>
      <c r="G346" s="31"/>
      <c r="H346" s="32"/>
      <c r="I346" s="32"/>
      <c r="J346" s="38"/>
      <c r="K346" s="110">
        <f>SUM(ExpenseData35[[#This Row],[Regular Hours Worked ON Project]:[Hours worked OFF Project]])</f>
        <v>0</v>
      </c>
      <c r="L346" s="109">
        <f t="shared" si="5"/>
        <v>0</v>
      </c>
      <c r="M346" s="34">
        <f>ExpenseData35[[#This Row],[Total Request Amount 
(Autofill)]]</f>
        <v>0</v>
      </c>
      <c r="N346" s="66"/>
      <c r="O346" s="66"/>
      <c r="P346" s="66"/>
      <c r="Q346" s="66"/>
      <c r="R346" s="66"/>
      <c r="S346" s="66"/>
      <c r="T346" s="66"/>
      <c r="U346" s="66"/>
      <c r="V346" s="66"/>
      <c r="W346" s="66"/>
      <c r="X346" s="66"/>
      <c r="Y346" s="66"/>
      <c r="Z346" s="66"/>
      <c r="AA346" s="66"/>
      <c r="AB346" s="66"/>
      <c r="AC346" s="66"/>
      <c r="AD346" s="66"/>
      <c r="AE346" s="66"/>
      <c r="AF346" s="66"/>
      <c r="AG346" s="66"/>
      <c r="AH346" s="66"/>
      <c r="AI346" s="66"/>
      <c r="AJ346" s="66"/>
      <c r="AK346" s="116">
        <f>SUM(ExpenseData35[[#This Row],[DC1]:[Additional Clarification
(Required for DC17, "Other") ]])-ExpenseData35[[#This Row],[Total Request Amount 
(Autofill)]]</f>
        <v>0</v>
      </c>
      <c r="AL346" s="39"/>
      <c r="AM346" s="40"/>
    </row>
    <row r="347" spans="2:39" x14ac:dyDescent="0.25">
      <c r="B347" s="27">
        <v>341</v>
      </c>
      <c r="C347" s="34"/>
      <c r="D347" s="118"/>
      <c r="E347" s="29"/>
      <c r="F347" s="30"/>
      <c r="G347" s="31"/>
      <c r="H347" s="32"/>
      <c r="I347" s="32"/>
      <c r="J347" s="38"/>
      <c r="K347" s="110">
        <f>SUM(ExpenseData35[[#This Row],[Regular Hours Worked ON Project]:[Hours worked OFF Project]])</f>
        <v>0</v>
      </c>
      <c r="L347" s="109">
        <f t="shared" si="5"/>
        <v>0</v>
      </c>
      <c r="M347" s="34">
        <f>ExpenseData35[[#This Row],[Total Request Amount 
(Autofill)]]</f>
        <v>0</v>
      </c>
      <c r="N347" s="66"/>
      <c r="O347" s="66"/>
      <c r="P347" s="66"/>
      <c r="Q347" s="66"/>
      <c r="R347" s="66"/>
      <c r="S347" s="66"/>
      <c r="T347" s="66"/>
      <c r="U347" s="66"/>
      <c r="V347" s="66"/>
      <c r="W347" s="66"/>
      <c r="X347" s="66"/>
      <c r="Y347" s="66"/>
      <c r="Z347" s="66"/>
      <c r="AA347" s="66"/>
      <c r="AB347" s="66"/>
      <c r="AC347" s="66"/>
      <c r="AD347" s="66"/>
      <c r="AE347" s="66"/>
      <c r="AF347" s="66"/>
      <c r="AG347" s="66"/>
      <c r="AH347" s="66"/>
      <c r="AI347" s="66"/>
      <c r="AJ347" s="66"/>
      <c r="AK347" s="116">
        <f>SUM(ExpenseData35[[#This Row],[DC1]:[Additional Clarification
(Required for DC17, "Other") ]])-ExpenseData35[[#This Row],[Total Request Amount 
(Autofill)]]</f>
        <v>0</v>
      </c>
      <c r="AL347" s="39"/>
      <c r="AM347" s="40"/>
    </row>
    <row r="348" spans="2:39" x14ac:dyDescent="0.25">
      <c r="B348" s="37">
        <v>342</v>
      </c>
      <c r="C348" s="34"/>
      <c r="D348" s="118"/>
      <c r="E348" s="29"/>
      <c r="F348" s="30"/>
      <c r="G348" s="31"/>
      <c r="H348" s="32"/>
      <c r="I348" s="32"/>
      <c r="J348" s="38"/>
      <c r="K348" s="110">
        <f>SUM(ExpenseData35[[#This Row],[Regular Hours Worked ON Project]:[Hours worked OFF Project]])</f>
        <v>0</v>
      </c>
      <c r="L348" s="109">
        <f t="shared" si="5"/>
        <v>0</v>
      </c>
      <c r="M348" s="34">
        <f>ExpenseData35[[#This Row],[Total Request Amount 
(Autofill)]]</f>
        <v>0</v>
      </c>
      <c r="N348" s="66"/>
      <c r="O348" s="66"/>
      <c r="P348" s="66"/>
      <c r="Q348" s="66"/>
      <c r="R348" s="66"/>
      <c r="S348" s="66"/>
      <c r="T348" s="66"/>
      <c r="U348" s="66"/>
      <c r="V348" s="66"/>
      <c r="W348" s="66"/>
      <c r="X348" s="66"/>
      <c r="Y348" s="66"/>
      <c r="Z348" s="66"/>
      <c r="AA348" s="66"/>
      <c r="AB348" s="66"/>
      <c r="AC348" s="66"/>
      <c r="AD348" s="66"/>
      <c r="AE348" s="66"/>
      <c r="AF348" s="66"/>
      <c r="AG348" s="66"/>
      <c r="AH348" s="66"/>
      <c r="AI348" s="66"/>
      <c r="AJ348" s="66"/>
      <c r="AK348" s="116">
        <f>SUM(ExpenseData35[[#This Row],[DC1]:[Additional Clarification
(Required for DC17, "Other") ]])-ExpenseData35[[#This Row],[Total Request Amount 
(Autofill)]]</f>
        <v>0</v>
      </c>
      <c r="AL348" s="39"/>
      <c r="AM348" s="40"/>
    </row>
    <row r="349" spans="2:39" x14ac:dyDescent="0.25">
      <c r="B349" s="27">
        <v>343</v>
      </c>
      <c r="C349" s="34"/>
      <c r="D349" s="118"/>
      <c r="E349" s="29"/>
      <c r="F349" s="30"/>
      <c r="G349" s="31"/>
      <c r="H349" s="32"/>
      <c r="I349" s="32"/>
      <c r="J349" s="38"/>
      <c r="K349" s="110">
        <f>SUM(ExpenseData35[[#This Row],[Regular Hours Worked ON Project]:[Hours worked OFF Project]])</f>
        <v>0</v>
      </c>
      <c r="L349" s="109">
        <f t="shared" si="5"/>
        <v>0</v>
      </c>
      <c r="M349" s="34">
        <f>ExpenseData35[[#This Row],[Total Request Amount 
(Autofill)]]</f>
        <v>0</v>
      </c>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116">
        <f>SUM(ExpenseData35[[#This Row],[DC1]:[Additional Clarification
(Required for DC17, "Other") ]])-ExpenseData35[[#This Row],[Total Request Amount 
(Autofill)]]</f>
        <v>0</v>
      </c>
      <c r="AL349" s="39"/>
      <c r="AM349" s="40"/>
    </row>
    <row r="350" spans="2:39" x14ac:dyDescent="0.25">
      <c r="B350" s="37">
        <v>344</v>
      </c>
      <c r="C350" s="34"/>
      <c r="D350" s="118"/>
      <c r="E350" s="29"/>
      <c r="F350" s="30"/>
      <c r="G350" s="31"/>
      <c r="H350" s="32"/>
      <c r="I350" s="32"/>
      <c r="J350" s="38"/>
      <c r="K350" s="110">
        <f>SUM(ExpenseData35[[#This Row],[Regular Hours Worked ON Project]:[Hours worked OFF Project]])</f>
        <v>0</v>
      </c>
      <c r="L350" s="109">
        <f t="shared" si="5"/>
        <v>0</v>
      </c>
      <c r="M350" s="34">
        <f>ExpenseData35[[#This Row],[Total Request Amount 
(Autofill)]]</f>
        <v>0</v>
      </c>
      <c r="N350" s="66"/>
      <c r="O350" s="66"/>
      <c r="P350" s="66"/>
      <c r="Q350" s="66"/>
      <c r="R350" s="66"/>
      <c r="S350" s="66"/>
      <c r="T350" s="66"/>
      <c r="U350" s="66"/>
      <c r="V350" s="66"/>
      <c r="W350" s="66"/>
      <c r="X350" s="66"/>
      <c r="Y350" s="66"/>
      <c r="Z350" s="66"/>
      <c r="AA350" s="66"/>
      <c r="AB350" s="66"/>
      <c r="AC350" s="66"/>
      <c r="AD350" s="66"/>
      <c r="AE350" s="66"/>
      <c r="AF350" s="66"/>
      <c r="AG350" s="66"/>
      <c r="AH350" s="66"/>
      <c r="AI350" s="66"/>
      <c r="AJ350" s="66"/>
      <c r="AK350" s="116">
        <f>SUM(ExpenseData35[[#This Row],[DC1]:[Additional Clarification
(Required for DC17, "Other") ]])-ExpenseData35[[#This Row],[Total Request Amount 
(Autofill)]]</f>
        <v>0</v>
      </c>
      <c r="AL350" s="39"/>
      <c r="AM350" s="40"/>
    </row>
    <row r="351" spans="2:39" x14ac:dyDescent="0.25">
      <c r="B351" s="27">
        <v>345</v>
      </c>
      <c r="C351" s="34"/>
      <c r="D351" s="118"/>
      <c r="E351" s="29"/>
      <c r="F351" s="30"/>
      <c r="G351" s="31"/>
      <c r="H351" s="32"/>
      <c r="I351" s="32"/>
      <c r="J351" s="38"/>
      <c r="K351" s="110">
        <f>SUM(ExpenseData35[[#This Row],[Regular Hours Worked ON Project]:[Hours worked OFF Project]])</f>
        <v>0</v>
      </c>
      <c r="L351" s="109">
        <f t="shared" si="5"/>
        <v>0</v>
      </c>
      <c r="M351" s="34">
        <f>ExpenseData35[[#This Row],[Total Request Amount 
(Autofill)]]</f>
        <v>0</v>
      </c>
      <c r="N351" s="66"/>
      <c r="O351" s="66"/>
      <c r="P351" s="66"/>
      <c r="Q351" s="66"/>
      <c r="R351" s="66"/>
      <c r="S351" s="66"/>
      <c r="T351" s="66"/>
      <c r="U351" s="66"/>
      <c r="V351" s="66"/>
      <c r="W351" s="66"/>
      <c r="X351" s="66"/>
      <c r="Y351" s="66"/>
      <c r="Z351" s="66"/>
      <c r="AA351" s="66"/>
      <c r="AB351" s="66"/>
      <c r="AC351" s="66"/>
      <c r="AD351" s="66"/>
      <c r="AE351" s="66"/>
      <c r="AF351" s="66"/>
      <c r="AG351" s="66"/>
      <c r="AH351" s="66"/>
      <c r="AI351" s="66"/>
      <c r="AJ351" s="66"/>
      <c r="AK351" s="116">
        <f>SUM(ExpenseData35[[#This Row],[DC1]:[Additional Clarification
(Required for DC17, "Other") ]])-ExpenseData35[[#This Row],[Total Request Amount 
(Autofill)]]</f>
        <v>0</v>
      </c>
      <c r="AL351" s="39"/>
      <c r="AM351" s="40"/>
    </row>
    <row r="352" spans="2:39" x14ac:dyDescent="0.25">
      <c r="B352" s="37">
        <v>346</v>
      </c>
      <c r="C352" s="34"/>
      <c r="D352" s="118"/>
      <c r="E352" s="29"/>
      <c r="F352" s="30"/>
      <c r="G352" s="31"/>
      <c r="H352" s="32"/>
      <c r="I352" s="32"/>
      <c r="J352" s="38"/>
      <c r="K352" s="110">
        <f>SUM(ExpenseData35[[#This Row],[Regular Hours Worked ON Project]:[Hours worked OFF Project]])</f>
        <v>0</v>
      </c>
      <c r="L352" s="109">
        <f t="shared" si="5"/>
        <v>0</v>
      </c>
      <c r="M352" s="34">
        <f>ExpenseData35[[#This Row],[Total Request Amount 
(Autofill)]]</f>
        <v>0</v>
      </c>
      <c r="N352" s="66"/>
      <c r="O352" s="66"/>
      <c r="P352" s="66"/>
      <c r="Q352" s="66"/>
      <c r="R352" s="66"/>
      <c r="S352" s="66"/>
      <c r="T352" s="66"/>
      <c r="U352" s="66"/>
      <c r="V352" s="66"/>
      <c r="W352" s="66"/>
      <c r="X352" s="66"/>
      <c r="Y352" s="66"/>
      <c r="Z352" s="66"/>
      <c r="AA352" s="66"/>
      <c r="AB352" s="66"/>
      <c r="AC352" s="66"/>
      <c r="AD352" s="66"/>
      <c r="AE352" s="66"/>
      <c r="AF352" s="66"/>
      <c r="AG352" s="66"/>
      <c r="AH352" s="66"/>
      <c r="AI352" s="66"/>
      <c r="AJ352" s="66"/>
      <c r="AK352" s="116">
        <f>SUM(ExpenseData35[[#This Row],[DC1]:[Additional Clarification
(Required for DC17, "Other") ]])-ExpenseData35[[#This Row],[Total Request Amount 
(Autofill)]]</f>
        <v>0</v>
      </c>
      <c r="AL352" s="39"/>
      <c r="AM352" s="40"/>
    </row>
    <row r="353" spans="2:39" x14ac:dyDescent="0.25">
      <c r="B353" s="27">
        <v>347</v>
      </c>
      <c r="C353" s="34"/>
      <c r="D353" s="118"/>
      <c r="E353" s="29"/>
      <c r="F353" s="30"/>
      <c r="G353" s="31"/>
      <c r="H353" s="32"/>
      <c r="I353" s="32"/>
      <c r="J353" s="38"/>
      <c r="K353" s="110">
        <f>SUM(ExpenseData35[[#This Row],[Regular Hours Worked ON Project]:[Hours worked OFF Project]])</f>
        <v>0</v>
      </c>
      <c r="L353" s="109">
        <f t="shared" si="5"/>
        <v>0</v>
      </c>
      <c r="M353" s="34">
        <f>ExpenseData35[[#This Row],[Total Request Amount 
(Autofill)]]</f>
        <v>0</v>
      </c>
      <c r="N353" s="66"/>
      <c r="O353" s="66"/>
      <c r="P353" s="66"/>
      <c r="Q353" s="66"/>
      <c r="R353" s="66"/>
      <c r="S353" s="66"/>
      <c r="T353" s="66"/>
      <c r="U353" s="66"/>
      <c r="V353" s="66"/>
      <c r="W353" s="66"/>
      <c r="X353" s="66"/>
      <c r="Y353" s="66"/>
      <c r="Z353" s="66"/>
      <c r="AA353" s="66"/>
      <c r="AB353" s="66"/>
      <c r="AC353" s="66"/>
      <c r="AD353" s="66"/>
      <c r="AE353" s="66"/>
      <c r="AF353" s="66"/>
      <c r="AG353" s="66"/>
      <c r="AH353" s="66"/>
      <c r="AI353" s="66"/>
      <c r="AJ353" s="66"/>
      <c r="AK353" s="116">
        <f>SUM(ExpenseData35[[#This Row],[DC1]:[Additional Clarification
(Required for DC17, "Other") ]])-ExpenseData35[[#This Row],[Total Request Amount 
(Autofill)]]</f>
        <v>0</v>
      </c>
      <c r="AL353" s="39"/>
      <c r="AM353" s="40"/>
    </row>
    <row r="354" spans="2:39" x14ac:dyDescent="0.25">
      <c r="B354" s="37">
        <v>348</v>
      </c>
      <c r="C354" s="34"/>
      <c r="D354" s="118"/>
      <c r="E354" s="29"/>
      <c r="F354" s="30"/>
      <c r="G354" s="31"/>
      <c r="H354" s="32"/>
      <c r="I354" s="32"/>
      <c r="J354" s="38"/>
      <c r="K354" s="110">
        <f>SUM(ExpenseData35[[#This Row],[Regular Hours Worked ON Project]:[Hours worked OFF Project]])</f>
        <v>0</v>
      </c>
      <c r="L354" s="109">
        <f t="shared" si="5"/>
        <v>0</v>
      </c>
      <c r="M354" s="34">
        <f>ExpenseData35[[#This Row],[Total Request Amount 
(Autofill)]]</f>
        <v>0</v>
      </c>
      <c r="N354" s="66"/>
      <c r="O354" s="66"/>
      <c r="P354" s="66"/>
      <c r="Q354" s="66"/>
      <c r="R354" s="66"/>
      <c r="S354" s="66"/>
      <c r="T354" s="66"/>
      <c r="U354" s="66"/>
      <c r="V354" s="66"/>
      <c r="W354" s="66"/>
      <c r="X354" s="66"/>
      <c r="Y354" s="66"/>
      <c r="Z354" s="66"/>
      <c r="AA354" s="66"/>
      <c r="AB354" s="66"/>
      <c r="AC354" s="66"/>
      <c r="AD354" s="66"/>
      <c r="AE354" s="66"/>
      <c r="AF354" s="66"/>
      <c r="AG354" s="66"/>
      <c r="AH354" s="66"/>
      <c r="AI354" s="66"/>
      <c r="AJ354" s="66"/>
      <c r="AK354" s="116">
        <f>SUM(ExpenseData35[[#This Row],[DC1]:[Additional Clarification
(Required for DC17, "Other") ]])-ExpenseData35[[#This Row],[Total Request Amount 
(Autofill)]]</f>
        <v>0</v>
      </c>
      <c r="AL354" s="39"/>
      <c r="AM354" s="40"/>
    </row>
    <row r="355" spans="2:39" x14ac:dyDescent="0.25">
      <c r="B355" s="27">
        <v>349</v>
      </c>
      <c r="C355" s="34"/>
      <c r="D355" s="118"/>
      <c r="E355" s="29"/>
      <c r="F355" s="30"/>
      <c r="G355" s="31"/>
      <c r="H355" s="32"/>
      <c r="I355" s="32"/>
      <c r="J355" s="38"/>
      <c r="K355" s="110">
        <f>SUM(ExpenseData35[[#This Row],[Regular Hours Worked ON Project]:[Hours worked OFF Project]])</f>
        <v>0</v>
      </c>
      <c r="L355" s="109">
        <f t="shared" si="5"/>
        <v>0</v>
      </c>
      <c r="M355" s="34">
        <f>ExpenseData35[[#This Row],[Total Request Amount 
(Autofill)]]</f>
        <v>0</v>
      </c>
      <c r="N355" s="66"/>
      <c r="O355" s="66"/>
      <c r="P355" s="66"/>
      <c r="Q355" s="66"/>
      <c r="R355" s="66"/>
      <c r="S355" s="66"/>
      <c r="T355" s="66"/>
      <c r="U355" s="66"/>
      <c r="V355" s="66"/>
      <c r="W355" s="66"/>
      <c r="X355" s="66"/>
      <c r="Y355" s="66"/>
      <c r="Z355" s="66"/>
      <c r="AA355" s="66"/>
      <c r="AB355" s="66"/>
      <c r="AC355" s="66"/>
      <c r="AD355" s="66"/>
      <c r="AE355" s="66"/>
      <c r="AF355" s="66"/>
      <c r="AG355" s="66"/>
      <c r="AH355" s="66"/>
      <c r="AI355" s="66"/>
      <c r="AJ355" s="66"/>
      <c r="AK355" s="116">
        <f>SUM(ExpenseData35[[#This Row],[DC1]:[Additional Clarification
(Required for DC17, "Other") ]])-ExpenseData35[[#This Row],[Total Request Amount 
(Autofill)]]</f>
        <v>0</v>
      </c>
      <c r="AL355" s="39"/>
      <c r="AM355" s="40"/>
    </row>
    <row r="356" spans="2:39" x14ac:dyDescent="0.25">
      <c r="B356" s="37">
        <v>350</v>
      </c>
      <c r="C356" s="34"/>
      <c r="D356" s="118"/>
      <c r="E356" s="29"/>
      <c r="F356" s="30"/>
      <c r="G356" s="31"/>
      <c r="H356" s="32"/>
      <c r="I356" s="32"/>
      <c r="J356" s="38"/>
      <c r="K356" s="110">
        <f>SUM(ExpenseData35[[#This Row],[Regular Hours Worked ON Project]:[Hours worked OFF Project]])</f>
        <v>0</v>
      </c>
      <c r="L356" s="109">
        <f t="shared" si="5"/>
        <v>0</v>
      </c>
      <c r="M356" s="34">
        <f>ExpenseData35[[#This Row],[Total Request Amount 
(Autofill)]]</f>
        <v>0</v>
      </c>
      <c r="N356" s="66"/>
      <c r="O356" s="66"/>
      <c r="P356" s="66"/>
      <c r="Q356" s="66"/>
      <c r="R356" s="66"/>
      <c r="S356" s="66"/>
      <c r="T356" s="66"/>
      <c r="U356" s="66"/>
      <c r="V356" s="66"/>
      <c r="W356" s="66"/>
      <c r="X356" s="66"/>
      <c r="Y356" s="66"/>
      <c r="Z356" s="66"/>
      <c r="AA356" s="66"/>
      <c r="AB356" s="66"/>
      <c r="AC356" s="66"/>
      <c r="AD356" s="66"/>
      <c r="AE356" s="66"/>
      <c r="AF356" s="66"/>
      <c r="AG356" s="66"/>
      <c r="AH356" s="66"/>
      <c r="AI356" s="66"/>
      <c r="AJ356" s="66"/>
      <c r="AK356" s="116">
        <f>SUM(ExpenseData35[[#This Row],[DC1]:[Additional Clarification
(Required for DC17, "Other") ]])-ExpenseData35[[#This Row],[Total Request Amount 
(Autofill)]]</f>
        <v>0</v>
      </c>
      <c r="AL356" s="39"/>
      <c r="AM356" s="40"/>
    </row>
    <row r="357" spans="2:39" x14ac:dyDescent="0.25">
      <c r="B357" s="27">
        <v>351</v>
      </c>
      <c r="C357" s="34"/>
      <c r="D357" s="118"/>
      <c r="E357" s="29"/>
      <c r="F357" s="30"/>
      <c r="G357" s="31"/>
      <c r="H357" s="32"/>
      <c r="I357" s="32"/>
      <c r="J357" s="38"/>
      <c r="K357" s="110">
        <f>SUM(ExpenseData35[[#This Row],[Regular Hours Worked ON Project]:[Hours worked OFF Project]])</f>
        <v>0</v>
      </c>
      <c r="L357" s="109">
        <f t="shared" si="5"/>
        <v>0</v>
      </c>
      <c r="M357" s="34">
        <f>ExpenseData35[[#This Row],[Total Request Amount 
(Autofill)]]</f>
        <v>0</v>
      </c>
      <c r="N357" s="66"/>
      <c r="O357" s="66"/>
      <c r="P357" s="66"/>
      <c r="Q357" s="66"/>
      <c r="R357" s="66"/>
      <c r="S357" s="66"/>
      <c r="T357" s="66"/>
      <c r="U357" s="66"/>
      <c r="V357" s="66"/>
      <c r="W357" s="66"/>
      <c r="X357" s="66"/>
      <c r="Y357" s="66"/>
      <c r="Z357" s="66"/>
      <c r="AA357" s="66"/>
      <c r="AB357" s="66"/>
      <c r="AC357" s="66"/>
      <c r="AD357" s="66"/>
      <c r="AE357" s="66"/>
      <c r="AF357" s="66"/>
      <c r="AG357" s="66"/>
      <c r="AH357" s="66"/>
      <c r="AI357" s="66"/>
      <c r="AJ357" s="66"/>
      <c r="AK357" s="116">
        <f>SUM(ExpenseData35[[#This Row],[DC1]:[Additional Clarification
(Required for DC17, "Other") ]])-ExpenseData35[[#This Row],[Total Request Amount 
(Autofill)]]</f>
        <v>0</v>
      </c>
      <c r="AL357" s="39"/>
      <c r="AM357" s="40"/>
    </row>
    <row r="358" spans="2:39" x14ac:dyDescent="0.25">
      <c r="B358" s="37">
        <v>352</v>
      </c>
      <c r="C358" s="34"/>
      <c r="D358" s="118"/>
      <c r="E358" s="29"/>
      <c r="F358" s="30"/>
      <c r="G358" s="31"/>
      <c r="H358" s="32"/>
      <c r="I358" s="32"/>
      <c r="J358" s="38"/>
      <c r="K358" s="110">
        <f>SUM(ExpenseData35[[#This Row],[Regular Hours Worked ON Project]:[Hours worked OFF Project]])</f>
        <v>0</v>
      </c>
      <c r="L358" s="109">
        <f t="shared" si="5"/>
        <v>0</v>
      </c>
      <c r="M358" s="34">
        <f>ExpenseData35[[#This Row],[Total Request Amount 
(Autofill)]]</f>
        <v>0</v>
      </c>
      <c r="N358" s="66"/>
      <c r="O358" s="66"/>
      <c r="P358" s="66"/>
      <c r="Q358" s="66"/>
      <c r="R358" s="66"/>
      <c r="S358" s="66"/>
      <c r="T358" s="66"/>
      <c r="U358" s="66"/>
      <c r="V358" s="66"/>
      <c r="W358" s="66"/>
      <c r="X358" s="66"/>
      <c r="Y358" s="66"/>
      <c r="Z358" s="66"/>
      <c r="AA358" s="66"/>
      <c r="AB358" s="66"/>
      <c r="AC358" s="66"/>
      <c r="AD358" s="66"/>
      <c r="AE358" s="66"/>
      <c r="AF358" s="66"/>
      <c r="AG358" s="66"/>
      <c r="AH358" s="66"/>
      <c r="AI358" s="66"/>
      <c r="AJ358" s="66"/>
      <c r="AK358" s="116">
        <f>SUM(ExpenseData35[[#This Row],[DC1]:[Additional Clarification
(Required for DC17, "Other") ]])-ExpenseData35[[#This Row],[Total Request Amount 
(Autofill)]]</f>
        <v>0</v>
      </c>
      <c r="AL358" s="39"/>
      <c r="AM358" s="40"/>
    </row>
    <row r="359" spans="2:39" x14ac:dyDescent="0.25">
      <c r="B359" s="27">
        <v>353</v>
      </c>
      <c r="C359" s="34"/>
      <c r="D359" s="118"/>
      <c r="E359" s="29"/>
      <c r="F359" s="30"/>
      <c r="G359" s="31"/>
      <c r="H359" s="32"/>
      <c r="I359" s="32"/>
      <c r="J359" s="38"/>
      <c r="K359" s="110">
        <f>SUM(ExpenseData35[[#This Row],[Regular Hours Worked ON Project]:[Hours worked OFF Project]])</f>
        <v>0</v>
      </c>
      <c r="L359" s="109">
        <f t="shared" si="5"/>
        <v>0</v>
      </c>
      <c r="M359" s="34">
        <f>ExpenseData35[[#This Row],[Total Request Amount 
(Autofill)]]</f>
        <v>0</v>
      </c>
      <c r="N359" s="66"/>
      <c r="O359" s="66"/>
      <c r="P359" s="66"/>
      <c r="Q359" s="66"/>
      <c r="R359" s="66"/>
      <c r="S359" s="66"/>
      <c r="T359" s="66"/>
      <c r="U359" s="66"/>
      <c r="V359" s="66"/>
      <c r="W359" s="66"/>
      <c r="X359" s="66"/>
      <c r="Y359" s="66"/>
      <c r="Z359" s="66"/>
      <c r="AA359" s="66"/>
      <c r="AB359" s="66"/>
      <c r="AC359" s="66"/>
      <c r="AD359" s="66"/>
      <c r="AE359" s="66"/>
      <c r="AF359" s="66"/>
      <c r="AG359" s="66"/>
      <c r="AH359" s="66"/>
      <c r="AI359" s="66"/>
      <c r="AJ359" s="66"/>
      <c r="AK359" s="116">
        <f>SUM(ExpenseData35[[#This Row],[DC1]:[Additional Clarification
(Required for DC17, "Other") ]])-ExpenseData35[[#This Row],[Total Request Amount 
(Autofill)]]</f>
        <v>0</v>
      </c>
      <c r="AL359" s="39"/>
      <c r="AM359" s="40"/>
    </row>
    <row r="360" spans="2:39" x14ac:dyDescent="0.25">
      <c r="B360" s="37">
        <v>354</v>
      </c>
      <c r="C360" s="34"/>
      <c r="D360" s="118"/>
      <c r="E360" s="29"/>
      <c r="F360" s="30"/>
      <c r="G360" s="31"/>
      <c r="H360" s="32"/>
      <c r="I360" s="32"/>
      <c r="J360" s="38"/>
      <c r="K360" s="110">
        <f>SUM(ExpenseData35[[#This Row],[Regular Hours Worked ON Project]:[Hours worked OFF Project]])</f>
        <v>0</v>
      </c>
      <c r="L360" s="109">
        <f t="shared" si="5"/>
        <v>0</v>
      </c>
      <c r="M360" s="34">
        <f>ExpenseData35[[#This Row],[Total Request Amount 
(Autofill)]]</f>
        <v>0</v>
      </c>
      <c r="N360" s="66"/>
      <c r="O360" s="66"/>
      <c r="P360" s="66"/>
      <c r="Q360" s="66"/>
      <c r="R360" s="66"/>
      <c r="S360" s="66"/>
      <c r="T360" s="66"/>
      <c r="U360" s="66"/>
      <c r="V360" s="66"/>
      <c r="W360" s="66"/>
      <c r="X360" s="66"/>
      <c r="Y360" s="66"/>
      <c r="Z360" s="66"/>
      <c r="AA360" s="66"/>
      <c r="AB360" s="66"/>
      <c r="AC360" s="66"/>
      <c r="AD360" s="66"/>
      <c r="AE360" s="66"/>
      <c r="AF360" s="66"/>
      <c r="AG360" s="66"/>
      <c r="AH360" s="66"/>
      <c r="AI360" s="66"/>
      <c r="AJ360" s="66"/>
      <c r="AK360" s="116">
        <f>SUM(ExpenseData35[[#This Row],[DC1]:[Additional Clarification
(Required for DC17, "Other") ]])-ExpenseData35[[#This Row],[Total Request Amount 
(Autofill)]]</f>
        <v>0</v>
      </c>
      <c r="AL360" s="39"/>
      <c r="AM360" s="40"/>
    </row>
    <row r="361" spans="2:39" x14ac:dyDescent="0.25">
      <c r="B361" s="27">
        <v>355</v>
      </c>
      <c r="C361" s="34"/>
      <c r="D361" s="118"/>
      <c r="E361" s="29"/>
      <c r="F361" s="30"/>
      <c r="G361" s="31"/>
      <c r="H361" s="32"/>
      <c r="I361" s="32"/>
      <c r="J361" s="38"/>
      <c r="K361" s="110">
        <f>SUM(ExpenseData35[[#This Row],[Regular Hours Worked ON Project]:[Hours worked OFF Project]])</f>
        <v>0</v>
      </c>
      <c r="L361" s="109">
        <f t="shared" si="5"/>
        <v>0</v>
      </c>
      <c r="M361" s="34">
        <f>ExpenseData35[[#This Row],[Total Request Amount 
(Autofill)]]</f>
        <v>0</v>
      </c>
      <c r="N361" s="66"/>
      <c r="O361" s="66"/>
      <c r="P361" s="66"/>
      <c r="Q361" s="66"/>
      <c r="R361" s="66"/>
      <c r="S361" s="66"/>
      <c r="T361" s="66"/>
      <c r="U361" s="66"/>
      <c r="V361" s="66"/>
      <c r="W361" s="66"/>
      <c r="X361" s="66"/>
      <c r="Y361" s="66"/>
      <c r="Z361" s="66"/>
      <c r="AA361" s="66"/>
      <c r="AB361" s="66"/>
      <c r="AC361" s="66"/>
      <c r="AD361" s="66"/>
      <c r="AE361" s="66"/>
      <c r="AF361" s="66"/>
      <c r="AG361" s="66"/>
      <c r="AH361" s="66"/>
      <c r="AI361" s="66"/>
      <c r="AJ361" s="66"/>
      <c r="AK361" s="116">
        <f>SUM(ExpenseData35[[#This Row],[DC1]:[Additional Clarification
(Required for DC17, "Other") ]])-ExpenseData35[[#This Row],[Total Request Amount 
(Autofill)]]</f>
        <v>0</v>
      </c>
      <c r="AL361" s="39"/>
      <c r="AM361" s="40"/>
    </row>
    <row r="362" spans="2:39" x14ac:dyDescent="0.25">
      <c r="B362" s="37">
        <v>356</v>
      </c>
      <c r="C362" s="34"/>
      <c r="D362" s="118"/>
      <c r="E362" s="29"/>
      <c r="F362" s="30"/>
      <c r="G362" s="31"/>
      <c r="H362" s="32"/>
      <c r="I362" s="32"/>
      <c r="J362" s="38"/>
      <c r="K362" s="110">
        <f>SUM(ExpenseData35[[#This Row],[Regular Hours Worked ON Project]:[Hours worked OFF Project]])</f>
        <v>0</v>
      </c>
      <c r="L362" s="109">
        <f t="shared" si="5"/>
        <v>0</v>
      </c>
      <c r="M362" s="34">
        <f>ExpenseData35[[#This Row],[Total Request Amount 
(Autofill)]]</f>
        <v>0</v>
      </c>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116">
        <f>SUM(ExpenseData35[[#This Row],[DC1]:[Additional Clarification
(Required for DC17, "Other") ]])-ExpenseData35[[#This Row],[Total Request Amount 
(Autofill)]]</f>
        <v>0</v>
      </c>
      <c r="AL362" s="39"/>
      <c r="AM362" s="40"/>
    </row>
    <row r="363" spans="2:39" x14ac:dyDescent="0.25">
      <c r="B363" s="27">
        <v>357</v>
      </c>
      <c r="C363" s="34"/>
      <c r="D363" s="118"/>
      <c r="E363" s="29"/>
      <c r="F363" s="30"/>
      <c r="G363" s="31"/>
      <c r="H363" s="32"/>
      <c r="I363" s="32"/>
      <c r="J363" s="38"/>
      <c r="K363" s="110">
        <f>SUM(ExpenseData35[[#This Row],[Regular Hours Worked ON Project]:[Hours worked OFF Project]])</f>
        <v>0</v>
      </c>
      <c r="L363" s="109">
        <f t="shared" si="5"/>
        <v>0</v>
      </c>
      <c r="M363" s="34">
        <f>ExpenseData35[[#This Row],[Total Request Amount 
(Autofill)]]</f>
        <v>0</v>
      </c>
      <c r="N363" s="66"/>
      <c r="O363" s="66"/>
      <c r="P363" s="66"/>
      <c r="Q363" s="66"/>
      <c r="R363" s="66"/>
      <c r="S363" s="66"/>
      <c r="T363" s="66"/>
      <c r="U363" s="66"/>
      <c r="V363" s="66"/>
      <c r="W363" s="66"/>
      <c r="X363" s="66"/>
      <c r="Y363" s="66"/>
      <c r="Z363" s="66"/>
      <c r="AA363" s="66"/>
      <c r="AB363" s="66"/>
      <c r="AC363" s="66"/>
      <c r="AD363" s="66"/>
      <c r="AE363" s="66"/>
      <c r="AF363" s="66"/>
      <c r="AG363" s="66"/>
      <c r="AH363" s="66"/>
      <c r="AI363" s="66"/>
      <c r="AJ363" s="66"/>
      <c r="AK363" s="116">
        <f>SUM(ExpenseData35[[#This Row],[DC1]:[Additional Clarification
(Required for DC17, "Other") ]])-ExpenseData35[[#This Row],[Total Request Amount 
(Autofill)]]</f>
        <v>0</v>
      </c>
      <c r="AL363" s="39"/>
      <c r="AM363" s="40"/>
    </row>
    <row r="364" spans="2:39" x14ac:dyDescent="0.25">
      <c r="B364" s="37">
        <v>358</v>
      </c>
      <c r="C364" s="34"/>
      <c r="D364" s="118"/>
      <c r="E364" s="29"/>
      <c r="F364" s="30"/>
      <c r="G364" s="31"/>
      <c r="H364" s="32"/>
      <c r="I364" s="32"/>
      <c r="J364" s="38"/>
      <c r="K364" s="110">
        <f>SUM(ExpenseData35[[#This Row],[Regular Hours Worked ON Project]:[Hours worked OFF Project]])</f>
        <v>0</v>
      </c>
      <c r="L364" s="109">
        <f t="shared" si="5"/>
        <v>0</v>
      </c>
      <c r="M364" s="34">
        <f>ExpenseData35[[#This Row],[Total Request Amount 
(Autofill)]]</f>
        <v>0</v>
      </c>
      <c r="N364" s="66"/>
      <c r="O364" s="66"/>
      <c r="P364" s="66"/>
      <c r="Q364" s="66"/>
      <c r="R364" s="66"/>
      <c r="S364" s="66"/>
      <c r="T364" s="66"/>
      <c r="U364" s="66"/>
      <c r="V364" s="66"/>
      <c r="W364" s="66"/>
      <c r="X364" s="66"/>
      <c r="Y364" s="66"/>
      <c r="Z364" s="66"/>
      <c r="AA364" s="66"/>
      <c r="AB364" s="66"/>
      <c r="AC364" s="66"/>
      <c r="AD364" s="66"/>
      <c r="AE364" s="66"/>
      <c r="AF364" s="66"/>
      <c r="AG364" s="66"/>
      <c r="AH364" s="66"/>
      <c r="AI364" s="66"/>
      <c r="AJ364" s="66"/>
      <c r="AK364" s="116">
        <f>SUM(ExpenseData35[[#This Row],[DC1]:[Additional Clarification
(Required for DC17, "Other") ]])-ExpenseData35[[#This Row],[Total Request Amount 
(Autofill)]]</f>
        <v>0</v>
      </c>
      <c r="AL364" s="39"/>
      <c r="AM364" s="40"/>
    </row>
    <row r="365" spans="2:39" x14ac:dyDescent="0.25">
      <c r="B365" s="27">
        <v>359</v>
      </c>
      <c r="C365" s="34"/>
      <c r="D365" s="118"/>
      <c r="E365" s="29"/>
      <c r="F365" s="30"/>
      <c r="G365" s="31"/>
      <c r="H365" s="32"/>
      <c r="I365" s="32"/>
      <c r="J365" s="38"/>
      <c r="K365" s="110">
        <f>SUM(ExpenseData35[[#This Row],[Regular Hours Worked ON Project]:[Hours worked OFF Project]])</f>
        <v>0</v>
      </c>
      <c r="L365" s="109">
        <f t="shared" si="5"/>
        <v>0</v>
      </c>
      <c r="M365" s="34">
        <f>ExpenseData35[[#This Row],[Total Request Amount 
(Autofill)]]</f>
        <v>0</v>
      </c>
      <c r="N365" s="66"/>
      <c r="O365" s="66"/>
      <c r="P365" s="66"/>
      <c r="Q365" s="66"/>
      <c r="R365" s="66"/>
      <c r="S365" s="66"/>
      <c r="T365" s="66"/>
      <c r="U365" s="66"/>
      <c r="V365" s="66"/>
      <c r="W365" s="66"/>
      <c r="X365" s="66"/>
      <c r="Y365" s="66"/>
      <c r="Z365" s="66"/>
      <c r="AA365" s="66"/>
      <c r="AB365" s="66"/>
      <c r="AC365" s="66"/>
      <c r="AD365" s="66"/>
      <c r="AE365" s="66"/>
      <c r="AF365" s="66"/>
      <c r="AG365" s="66"/>
      <c r="AH365" s="66"/>
      <c r="AI365" s="66"/>
      <c r="AJ365" s="66"/>
      <c r="AK365" s="116">
        <f>SUM(ExpenseData35[[#This Row],[DC1]:[Additional Clarification
(Required for DC17, "Other") ]])-ExpenseData35[[#This Row],[Total Request Amount 
(Autofill)]]</f>
        <v>0</v>
      </c>
      <c r="AL365" s="39"/>
      <c r="AM365" s="40"/>
    </row>
    <row r="366" spans="2:39" x14ac:dyDescent="0.25">
      <c r="B366" s="37">
        <v>360</v>
      </c>
      <c r="C366" s="34"/>
      <c r="D366" s="118"/>
      <c r="E366" s="29"/>
      <c r="F366" s="30"/>
      <c r="G366" s="31"/>
      <c r="H366" s="32"/>
      <c r="I366" s="32"/>
      <c r="J366" s="38"/>
      <c r="K366" s="110">
        <f>SUM(ExpenseData35[[#This Row],[Regular Hours Worked ON Project]:[Hours worked OFF Project]])</f>
        <v>0</v>
      </c>
      <c r="L366" s="109">
        <f t="shared" si="5"/>
        <v>0</v>
      </c>
      <c r="M366" s="34">
        <f>ExpenseData35[[#This Row],[Total Request Amount 
(Autofill)]]</f>
        <v>0</v>
      </c>
      <c r="N366" s="66"/>
      <c r="O366" s="66"/>
      <c r="P366" s="66"/>
      <c r="Q366" s="66"/>
      <c r="R366" s="66"/>
      <c r="S366" s="66"/>
      <c r="T366" s="66"/>
      <c r="U366" s="66"/>
      <c r="V366" s="66"/>
      <c r="W366" s="66"/>
      <c r="X366" s="66"/>
      <c r="Y366" s="66"/>
      <c r="Z366" s="66"/>
      <c r="AA366" s="66"/>
      <c r="AB366" s="66"/>
      <c r="AC366" s="66"/>
      <c r="AD366" s="66"/>
      <c r="AE366" s="66"/>
      <c r="AF366" s="66"/>
      <c r="AG366" s="66"/>
      <c r="AH366" s="66"/>
      <c r="AI366" s="66"/>
      <c r="AJ366" s="66"/>
      <c r="AK366" s="116">
        <f>SUM(ExpenseData35[[#This Row],[DC1]:[Additional Clarification
(Required for DC17, "Other") ]])-ExpenseData35[[#This Row],[Total Request Amount 
(Autofill)]]</f>
        <v>0</v>
      </c>
      <c r="AL366" s="39"/>
      <c r="AM366" s="40"/>
    </row>
    <row r="367" spans="2:39" x14ac:dyDescent="0.25">
      <c r="B367" s="27">
        <v>361</v>
      </c>
      <c r="C367" s="34"/>
      <c r="D367" s="118"/>
      <c r="E367" s="29"/>
      <c r="F367" s="30"/>
      <c r="G367" s="31"/>
      <c r="H367" s="32"/>
      <c r="I367" s="32"/>
      <c r="J367" s="38"/>
      <c r="K367" s="110">
        <f>SUM(ExpenseData35[[#This Row],[Regular Hours Worked ON Project]:[Hours worked OFF Project]])</f>
        <v>0</v>
      </c>
      <c r="L367" s="109">
        <f t="shared" si="5"/>
        <v>0</v>
      </c>
      <c r="M367" s="34">
        <f>ExpenseData35[[#This Row],[Total Request Amount 
(Autofill)]]</f>
        <v>0</v>
      </c>
      <c r="N367" s="66"/>
      <c r="O367" s="66"/>
      <c r="P367" s="66"/>
      <c r="Q367" s="66"/>
      <c r="R367" s="66"/>
      <c r="S367" s="66"/>
      <c r="T367" s="66"/>
      <c r="U367" s="66"/>
      <c r="V367" s="66"/>
      <c r="W367" s="66"/>
      <c r="X367" s="66"/>
      <c r="Y367" s="66"/>
      <c r="Z367" s="66"/>
      <c r="AA367" s="66"/>
      <c r="AB367" s="66"/>
      <c r="AC367" s="66"/>
      <c r="AD367" s="66"/>
      <c r="AE367" s="66"/>
      <c r="AF367" s="66"/>
      <c r="AG367" s="66"/>
      <c r="AH367" s="66"/>
      <c r="AI367" s="66"/>
      <c r="AJ367" s="66"/>
      <c r="AK367" s="116">
        <f>SUM(ExpenseData35[[#This Row],[DC1]:[Additional Clarification
(Required for DC17, "Other") ]])-ExpenseData35[[#This Row],[Total Request Amount 
(Autofill)]]</f>
        <v>0</v>
      </c>
      <c r="AL367" s="39"/>
      <c r="AM367" s="40"/>
    </row>
    <row r="368" spans="2:39" x14ac:dyDescent="0.25">
      <c r="B368" s="37">
        <v>362</v>
      </c>
      <c r="C368" s="34"/>
      <c r="D368" s="118"/>
      <c r="E368" s="29"/>
      <c r="F368" s="30"/>
      <c r="G368" s="31"/>
      <c r="H368" s="32"/>
      <c r="I368" s="32"/>
      <c r="J368" s="38"/>
      <c r="K368" s="110">
        <f>SUM(ExpenseData35[[#This Row],[Regular Hours Worked ON Project]:[Hours worked OFF Project]])</f>
        <v>0</v>
      </c>
      <c r="L368" s="109">
        <f t="shared" si="5"/>
        <v>0</v>
      </c>
      <c r="M368" s="34">
        <f>ExpenseData35[[#This Row],[Total Request Amount 
(Autofill)]]</f>
        <v>0</v>
      </c>
      <c r="N368" s="66"/>
      <c r="O368" s="66"/>
      <c r="P368" s="66"/>
      <c r="Q368" s="66"/>
      <c r="R368" s="66"/>
      <c r="S368" s="66"/>
      <c r="T368" s="66"/>
      <c r="U368" s="66"/>
      <c r="V368" s="66"/>
      <c r="W368" s="66"/>
      <c r="X368" s="66"/>
      <c r="Y368" s="66"/>
      <c r="Z368" s="66"/>
      <c r="AA368" s="66"/>
      <c r="AB368" s="66"/>
      <c r="AC368" s="66"/>
      <c r="AD368" s="66"/>
      <c r="AE368" s="66"/>
      <c r="AF368" s="66"/>
      <c r="AG368" s="66"/>
      <c r="AH368" s="66"/>
      <c r="AI368" s="66"/>
      <c r="AJ368" s="66"/>
      <c r="AK368" s="116">
        <f>SUM(ExpenseData35[[#This Row],[DC1]:[Additional Clarification
(Required for DC17, "Other") ]])-ExpenseData35[[#This Row],[Total Request Amount 
(Autofill)]]</f>
        <v>0</v>
      </c>
      <c r="AL368" s="39"/>
      <c r="AM368" s="40"/>
    </row>
    <row r="369" spans="2:39" x14ac:dyDescent="0.25">
      <c r="B369" s="27">
        <v>363</v>
      </c>
      <c r="C369" s="34"/>
      <c r="D369" s="118"/>
      <c r="E369" s="29"/>
      <c r="F369" s="30"/>
      <c r="G369" s="31"/>
      <c r="H369" s="32"/>
      <c r="I369" s="32"/>
      <c r="J369" s="38"/>
      <c r="K369" s="110">
        <f>SUM(ExpenseData35[[#This Row],[Regular Hours Worked ON Project]:[Hours worked OFF Project]])</f>
        <v>0</v>
      </c>
      <c r="L369" s="109">
        <f t="shared" si="5"/>
        <v>0</v>
      </c>
      <c r="M369" s="34">
        <f>ExpenseData35[[#This Row],[Total Request Amount 
(Autofill)]]</f>
        <v>0</v>
      </c>
      <c r="N369" s="66"/>
      <c r="O369" s="66"/>
      <c r="P369" s="66"/>
      <c r="Q369" s="66"/>
      <c r="R369" s="66"/>
      <c r="S369" s="66"/>
      <c r="T369" s="66"/>
      <c r="U369" s="66"/>
      <c r="V369" s="66"/>
      <c r="W369" s="66"/>
      <c r="X369" s="66"/>
      <c r="Y369" s="66"/>
      <c r="Z369" s="66"/>
      <c r="AA369" s="66"/>
      <c r="AB369" s="66"/>
      <c r="AC369" s="66"/>
      <c r="AD369" s="66"/>
      <c r="AE369" s="66"/>
      <c r="AF369" s="66"/>
      <c r="AG369" s="66"/>
      <c r="AH369" s="66"/>
      <c r="AI369" s="66"/>
      <c r="AJ369" s="66"/>
      <c r="AK369" s="116">
        <f>SUM(ExpenseData35[[#This Row],[DC1]:[Additional Clarification
(Required for DC17, "Other") ]])-ExpenseData35[[#This Row],[Total Request Amount 
(Autofill)]]</f>
        <v>0</v>
      </c>
      <c r="AL369" s="39"/>
      <c r="AM369" s="40"/>
    </row>
    <row r="370" spans="2:39" x14ac:dyDescent="0.25">
      <c r="B370" s="37">
        <v>364</v>
      </c>
      <c r="C370" s="34"/>
      <c r="D370" s="118"/>
      <c r="E370" s="29"/>
      <c r="F370" s="30"/>
      <c r="G370" s="31"/>
      <c r="H370" s="32"/>
      <c r="I370" s="32"/>
      <c r="J370" s="38"/>
      <c r="K370" s="110">
        <f>SUM(ExpenseData35[[#This Row],[Regular Hours Worked ON Project]:[Hours worked OFF Project]])</f>
        <v>0</v>
      </c>
      <c r="L370" s="109">
        <f t="shared" si="5"/>
        <v>0</v>
      </c>
      <c r="M370" s="34">
        <f>ExpenseData35[[#This Row],[Total Request Amount 
(Autofill)]]</f>
        <v>0</v>
      </c>
      <c r="N370" s="66"/>
      <c r="O370" s="66"/>
      <c r="P370" s="66"/>
      <c r="Q370" s="66"/>
      <c r="R370" s="66"/>
      <c r="S370" s="66"/>
      <c r="T370" s="66"/>
      <c r="U370" s="66"/>
      <c r="V370" s="66"/>
      <c r="W370" s="66"/>
      <c r="X370" s="66"/>
      <c r="Y370" s="66"/>
      <c r="Z370" s="66"/>
      <c r="AA370" s="66"/>
      <c r="AB370" s="66"/>
      <c r="AC370" s="66"/>
      <c r="AD370" s="66"/>
      <c r="AE370" s="66"/>
      <c r="AF370" s="66"/>
      <c r="AG370" s="66"/>
      <c r="AH370" s="66"/>
      <c r="AI370" s="66"/>
      <c r="AJ370" s="66"/>
      <c r="AK370" s="116">
        <f>SUM(ExpenseData35[[#This Row],[DC1]:[Additional Clarification
(Required for DC17, "Other") ]])-ExpenseData35[[#This Row],[Total Request Amount 
(Autofill)]]</f>
        <v>0</v>
      </c>
      <c r="AL370" s="39"/>
      <c r="AM370" s="40"/>
    </row>
    <row r="371" spans="2:39" x14ac:dyDescent="0.25">
      <c r="B371" s="27">
        <v>365</v>
      </c>
      <c r="C371" s="34"/>
      <c r="D371" s="118"/>
      <c r="E371" s="29"/>
      <c r="F371" s="30"/>
      <c r="G371" s="31"/>
      <c r="H371" s="32"/>
      <c r="I371" s="32"/>
      <c r="J371" s="38"/>
      <c r="K371" s="110">
        <f>SUM(ExpenseData35[[#This Row],[Regular Hours Worked ON Project]:[Hours worked OFF Project]])</f>
        <v>0</v>
      </c>
      <c r="L371" s="109">
        <f t="shared" si="5"/>
        <v>0</v>
      </c>
      <c r="M371" s="34">
        <f>ExpenseData35[[#This Row],[Total Request Amount 
(Autofill)]]</f>
        <v>0</v>
      </c>
      <c r="N371" s="66"/>
      <c r="O371" s="66"/>
      <c r="P371" s="66"/>
      <c r="Q371" s="66"/>
      <c r="R371" s="66"/>
      <c r="S371" s="66"/>
      <c r="T371" s="66"/>
      <c r="U371" s="66"/>
      <c r="V371" s="66"/>
      <c r="W371" s="66"/>
      <c r="X371" s="66"/>
      <c r="Y371" s="66"/>
      <c r="Z371" s="66"/>
      <c r="AA371" s="66"/>
      <c r="AB371" s="66"/>
      <c r="AC371" s="66"/>
      <c r="AD371" s="66"/>
      <c r="AE371" s="66"/>
      <c r="AF371" s="66"/>
      <c r="AG371" s="66"/>
      <c r="AH371" s="66"/>
      <c r="AI371" s="66"/>
      <c r="AJ371" s="66"/>
      <c r="AK371" s="116">
        <f>SUM(ExpenseData35[[#This Row],[DC1]:[Additional Clarification
(Required for DC17, "Other") ]])-ExpenseData35[[#This Row],[Total Request Amount 
(Autofill)]]</f>
        <v>0</v>
      </c>
      <c r="AL371" s="39"/>
      <c r="AM371" s="40"/>
    </row>
    <row r="372" spans="2:39" x14ac:dyDescent="0.25">
      <c r="B372" s="37">
        <v>366</v>
      </c>
      <c r="C372" s="34"/>
      <c r="D372" s="118"/>
      <c r="E372" s="29"/>
      <c r="F372" s="30"/>
      <c r="G372" s="31"/>
      <c r="H372" s="32"/>
      <c r="I372" s="32"/>
      <c r="J372" s="38"/>
      <c r="K372" s="110">
        <f>SUM(ExpenseData35[[#This Row],[Regular Hours Worked ON Project]:[Hours worked OFF Project]])</f>
        <v>0</v>
      </c>
      <c r="L372" s="109">
        <f t="shared" si="5"/>
        <v>0</v>
      </c>
      <c r="M372" s="34">
        <f>ExpenseData35[[#This Row],[Total Request Amount 
(Autofill)]]</f>
        <v>0</v>
      </c>
      <c r="N372" s="66"/>
      <c r="O372" s="66"/>
      <c r="P372" s="66"/>
      <c r="Q372" s="66"/>
      <c r="R372" s="66"/>
      <c r="S372" s="66"/>
      <c r="T372" s="66"/>
      <c r="U372" s="66"/>
      <c r="V372" s="66"/>
      <c r="W372" s="66"/>
      <c r="X372" s="66"/>
      <c r="Y372" s="66"/>
      <c r="Z372" s="66"/>
      <c r="AA372" s="66"/>
      <c r="AB372" s="66"/>
      <c r="AC372" s="66"/>
      <c r="AD372" s="66"/>
      <c r="AE372" s="66"/>
      <c r="AF372" s="66"/>
      <c r="AG372" s="66"/>
      <c r="AH372" s="66"/>
      <c r="AI372" s="66"/>
      <c r="AJ372" s="66"/>
      <c r="AK372" s="116">
        <f>SUM(ExpenseData35[[#This Row],[DC1]:[Additional Clarification
(Required for DC17, "Other") ]])-ExpenseData35[[#This Row],[Total Request Amount 
(Autofill)]]</f>
        <v>0</v>
      </c>
      <c r="AL372" s="39"/>
      <c r="AM372" s="40"/>
    </row>
    <row r="373" spans="2:39" x14ac:dyDescent="0.25">
      <c r="B373" s="27">
        <v>367</v>
      </c>
      <c r="C373" s="34"/>
      <c r="D373" s="118"/>
      <c r="E373" s="29"/>
      <c r="F373" s="30"/>
      <c r="G373" s="31"/>
      <c r="H373" s="32"/>
      <c r="I373" s="32"/>
      <c r="J373" s="38"/>
      <c r="K373" s="110">
        <f>SUM(ExpenseData35[[#This Row],[Regular Hours Worked ON Project]:[Hours worked OFF Project]])</f>
        <v>0</v>
      </c>
      <c r="L373" s="109">
        <f t="shared" si="5"/>
        <v>0</v>
      </c>
      <c r="M373" s="34">
        <f>ExpenseData35[[#This Row],[Total Request Amount 
(Autofill)]]</f>
        <v>0</v>
      </c>
      <c r="N373" s="66"/>
      <c r="O373" s="66"/>
      <c r="P373" s="66"/>
      <c r="Q373" s="66"/>
      <c r="R373" s="66"/>
      <c r="S373" s="66"/>
      <c r="T373" s="66"/>
      <c r="U373" s="66"/>
      <c r="V373" s="66"/>
      <c r="W373" s="66"/>
      <c r="X373" s="66"/>
      <c r="Y373" s="66"/>
      <c r="Z373" s="66"/>
      <c r="AA373" s="66"/>
      <c r="AB373" s="66"/>
      <c r="AC373" s="66"/>
      <c r="AD373" s="66"/>
      <c r="AE373" s="66"/>
      <c r="AF373" s="66"/>
      <c r="AG373" s="66"/>
      <c r="AH373" s="66"/>
      <c r="AI373" s="66"/>
      <c r="AJ373" s="66"/>
      <c r="AK373" s="116">
        <f>SUM(ExpenseData35[[#This Row],[DC1]:[Additional Clarification
(Required for DC17, "Other") ]])-ExpenseData35[[#This Row],[Total Request Amount 
(Autofill)]]</f>
        <v>0</v>
      </c>
      <c r="AL373" s="39"/>
      <c r="AM373" s="40"/>
    </row>
    <row r="374" spans="2:39" x14ac:dyDescent="0.25">
      <c r="B374" s="37">
        <v>368</v>
      </c>
      <c r="C374" s="34"/>
      <c r="D374" s="118"/>
      <c r="E374" s="29"/>
      <c r="F374" s="30"/>
      <c r="G374" s="31"/>
      <c r="H374" s="32"/>
      <c r="I374" s="32"/>
      <c r="J374" s="38"/>
      <c r="K374" s="110">
        <f>SUM(ExpenseData35[[#This Row],[Regular Hours Worked ON Project]:[Hours worked OFF Project]])</f>
        <v>0</v>
      </c>
      <c r="L374" s="109">
        <f t="shared" si="5"/>
        <v>0</v>
      </c>
      <c r="M374" s="34">
        <f>ExpenseData35[[#This Row],[Total Request Amount 
(Autofill)]]</f>
        <v>0</v>
      </c>
      <c r="N374" s="66"/>
      <c r="O374" s="66"/>
      <c r="P374" s="66"/>
      <c r="Q374" s="66"/>
      <c r="R374" s="66"/>
      <c r="S374" s="66"/>
      <c r="T374" s="66"/>
      <c r="U374" s="66"/>
      <c r="V374" s="66"/>
      <c r="W374" s="66"/>
      <c r="X374" s="66"/>
      <c r="Y374" s="66"/>
      <c r="Z374" s="66"/>
      <c r="AA374" s="66"/>
      <c r="AB374" s="66"/>
      <c r="AC374" s="66"/>
      <c r="AD374" s="66"/>
      <c r="AE374" s="66"/>
      <c r="AF374" s="66"/>
      <c r="AG374" s="66"/>
      <c r="AH374" s="66"/>
      <c r="AI374" s="66"/>
      <c r="AJ374" s="66"/>
      <c r="AK374" s="116">
        <f>SUM(ExpenseData35[[#This Row],[DC1]:[Additional Clarification
(Required for DC17, "Other") ]])-ExpenseData35[[#This Row],[Total Request Amount 
(Autofill)]]</f>
        <v>0</v>
      </c>
      <c r="AL374" s="39"/>
      <c r="AM374" s="40"/>
    </row>
    <row r="375" spans="2:39" x14ac:dyDescent="0.25">
      <c r="B375" s="27">
        <v>369</v>
      </c>
      <c r="C375" s="34"/>
      <c r="D375" s="118"/>
      <c r="E375" s="29"/>
      <c r="F375" s="30"/>
      <c r="G375" s="31"/>
      <c r="H375" s="32"/>
      <c r="I375" s="32"/>
      <c r="J375" s="38"/>
      <c r="K375" s="110">
        <f>SUM(ExpenseData35[[#This Row],[Regular Hours Worked ON Project]:[Hours worked OFF Project]])</f>
        <v>0</v>
      </c>
      <c r="L375" s="109">
        <f t="shared" si="5"/>
        <v>0</v>
      </c>
      <c r="M375" s="34">
        <f>ExpenseData35[[#This Row],[Total Request Amount 
(Autofill)]]</f>
        <v>0</v>
      </c>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116">
        <f>SUM(ExpenseData35[[#This Row],[DC1]:[Additional Clarification
(Required for DC17, "Other") ]])-ExpenseData35[[#This Row],[Total Request Amount 
(Autofill)]]</f>
        <v>0</v>
      </c>
      <c r="AL375" s="39"/>
      <c r="AM375" s="40"/>
    </row>
    <row r="376" spans="2:39" x14ac:dyDescent="0.25">
      <c r="B376" s="37">
        <v>370</v>
      </c>
      <c r="C376" s="34"/>
      <c r="D376" s="118"/>
      <c r="E376" s="29"/>
      <c r="F376" s="30"/>
      <c r="G376" s="31"/>
      <c r="H376" s="32"/>
      <c r="I376" s="32"/>
      <c r="J376" s="38"/>
      <c r="K376" s="110">
        <f>SUM(ExpenseData35[[#This Row],[Regular Hours Worked ON Project]:[Hours worked OFF Project]])</f>
        <v>0</v>
      </c>
      <c r="L376" s="109">
        <f t="shared" si="5"/>
        <v>0</v>
      </c>
      <c r="M376" s="34">
        <f>ExpenseData35[[#This Row],[Total Request Amount 
(Autofill)]]</f>
        <v>0</v>
      </c>
      <c r="N376" s="66"/>
      <c r="O376" s="66"/>
      <c r="P376" s="66"/>
      <c r="Q376" s="66"/>
      <c r="R376" s="66"/>
      <c r="S376" s="66"/>
      <c r="T376" s="66"/>
      <c r="U376" s="66"/>
      <c r="V376" s="66"/>
      <c r="W376" s="66"/>
      <c r="X376" s="66"/>
      <c r="Y376" s="66"/>
      <c r="Z376" s="66"/>
      <c r="AA376" s="66"/>
      <c r="AB376" s="66"/>
      <c r="AC376" s="66"/>
      <c r="AD376" s="66"/>
      <c r="AE376" s="66"/>
      <c r="AF376" s="66"/>
      <c r="AG376" s="66"/>
      <c r="AH376" s="66"/>
      <c r="AI376" s="66"/>
      <c r="AJ376" s="66"/>
      <c r="AK376" s="116">
        <f>SUM(ExpenseData35[[#This Row],[DC1]:[Additional Clarification
(Required for DC17, "Other") ]])-ExpenseData35[[#This Row],[Total Request Amount 
(Autofill)]]</f>
        <v>0</v>
      </c>
      <c r="AL376" s="39"/>
      <c r="AM376" s="40"/>
    </row>
    <row r="377" spans="2:39" x14ac:dyDescent="0.25">
      <c r="B377" s="27">
        <v>371</v>
      </c>
      <c r="C377" s="34"/>
      <c r="D377" s="118"/>
      <c r="E377" s="29"/>
      <c r="F377" s="30"/>
      <c r="G377" s="31"/>
      <c r="H377" s="32"/>
      <c r="I377" s="32"/>
      <c r="J377" s="38"/>
      <c r="K377" s="110">
        <f>SUM(ExpenseData35[[#This Row],[Regular Hours Worked ON Project]:[Hours worked OFF Project]])</f>
        <v>0</v>
      </c>
      <c r="L377" s="109">
        <f t="shared" si="5"/>
        <v>0</v>
      </c>
      <c r="M377" s="34">
        <f>ExpenseData35[[#This Row],[Total Request Amount 
(Autofill)]]</f>
        <v>0</v>
      </c>
      <c r="N377" s="66"/>
      <c r="O377" s="66"/>
      <c r="P377" s="66"/>
      <c r="Q377" s="66"/>
      <c r="R377" s="66"/>
      <c r="S377" s="66"/>
      <c r="T377" s="66"/>
      <c r="U377" s="66"/>
      <c r="V377" s="66"/>
      <c r="W377" s="66"/>
      <c r="X377" s="66"/>
      <c r="Y377" s="66"/>
      <c r="Z377" s="66"/>
      <c r="AA377" s="66"/>
      <c r="AB377" s="66"/>
      <c r="AC377" s="66"/>
      <c r="AD377" s="66"/>
      <c r="AE377" s="66"/>
      <c r="AF377" s="66"/>
      <c r="AG377" s="66"/>
      <c r="AH377" s="66"/>
      <c r="AI377" s="66"/>
      <c r="AJ377" s="66"/>
      <c r="AK377" s="116">
        <f>SUM(ExpenseData35[[#This Row],[DC1]:[Additional Clarification
(Required for DC17, "Other") ]])-ExpenseData35[[#This Row],[Total Request Amount 
(Autofill)]]</f>
        <v>0</v>
      </c>
      <c r="AL377" s="39"/>
      <c r="AM377" s="40"/>
    </row>
    <row r="378" spans="2:39" x14ac:dyDescent="0.25">
      <c r="B378" s="37">
        <v>372</v>
      </c>
      <c r="C378" s="34"/>
      <c r="D378" s="118"/>
      <c r="E378" s="29"/>
      <c r="F378" s="30"/>
      <c r="G378" s="31"/>
      <c r="H378" s="32"/>
      <c r="I378" s="32"/>
      <c r="J378" s="38"/>
      <c r="K378" s="110">
        <f>SUM(ExpenseData35[[#This Row],[Regular Hours Worked ON Project]:[Hours worked OFF Project]])</f>
        <v>0</v>
      </c>
      <c r="L378" s="109">
        <f t="shared" si="5"/>
        <v>0</v>
      </c>
      <c r="M378" s="34">
        <f>ExpenseData35[[#This Row],[Total Request Amount 
(Autofill)]]</f>
        <v>0</v>
      </c>
      <c r="N378" s="66"/>
      <c r="O378" s="66"/>
      <c r="P378" s="66"/>
      <c r="Q378" s="66"/>
      <c r="R378" s="66"/>
      <c r="S378" s="66"/>
      <c r="T378" s="66"/>
      <c r="U378" s="66"/>
      <c r="V378" s="66"/>
      <c r="W378" s="66"/>
      <c r="X378" s="66"/>
      <c r="Y378" s="66"/>
      <c r="Z378" s="66"/>
      <c r="AA378" s="66"/>
      <c r="AB378" s="66"/>
      <c r="AC378" s="66"/>
      <c r="AD378" s="66"/>
      <c r="AE378" s="66"/>
      <c r="AF378" s="66"/>
      <c r="AG378" s="66"/>
      <c r="AH378" s="66"/>
      <c r="AI378" s="66"/>
      <c r="AJ378" s="66"/>
      <c r="AK378" s="116">
        <f>SUM(ExpenseData35[[#This Row],[DC1]:[Additional Clarification
(Required for DC17, "Other") ]])-ExpenseData35[[#This Row],[Total Request Amount 
(Autofill)]]</f>
        <v>0</v>
      </c>
      <c r="AL378" s="39"/>
      <c r="AM378" s="40"/>
    </row>
    <row r="379" spans="2:39" x14ac:dyDescent="0.25">
      <c r="B379" s="27">
        <v>373</v>
      </c>
      <c r="C379" s="34"/>
      <c r="D379" s="118"/>
      <c r="E379" s="29"/>
      <c r="F379" s="30"/>
      <c r="G379" s="31"/>
      <c r="H379" s="32"/>
      <c r="I379" s="32"/>
      <c r="J379" s="38"/>
      <c r="K379" s="110">
        <f>SUM(ExpenseData35[[#This Row],[Regular Hours Worked ON Project]:[Hours worked OFF Project]])</f>
        <v>0</v>
      </c>
      <c r="L379" s="109">
        <f t="shared" si="5"/>
        <v>0</v>
      </c>
      <c r="M379" s="34">
        <f>ExpenseData35[[#This Row],[Total Request Amount 
(Autofill)]]</f>
        <v>0</v>
      </c>
      <c r="N379" s="66"/>
      <c r="O379" s="66"/>
      <c r="P379" s="66"/>
      <c r="Q379" s="66"/>
      <c r="R379" s="66"/>
      <c r="S379" s="66"/>
      <c r="T379" s="66"/>
      <c r="U379" s="66"/>
      <c r="V379" s="66"/>
      <c r="W379" s="66"/>
      <c r="X379" s="66"/>
      <c r="Y379" s="66"/>
      <c r="Z379" s="66"/>
      <c r="AA379" s="66"/>
      <c r="AB379" s="66"/>
      <c r="AC379" s="66"/>
      <c r="AD379" s="66"/>
      <c r="AE379" s="66"/>
      <c r="AF379" s="66"/>
      <c r="AG379" s="66"/>
      <c r="AH379" s="66"/>
      <c r="AI379" s="66"/>
      <c r="AJ379" s="66"/>
      <c r="AK379" s="116">
        <f>SUM(ExpenseData35[[#This Row],[DC1]:[Additional Clarification
(Required for DC17, "Other") ]])-ExpenseData35[[#This Row],[Total Request Amount 
(Autofill)]]</f>
        <v>0</v>
      </c>
      <c r="AL379" s="39"/>
      <c r="AM379" s="40"/>
    </row>
    <row r="380" spans="2:39" x14ac:dyDescent="0.25">
      <c r="B380" s="37">
        <v>374</v>
      </c>
      <c r="C380" s="34"/>
      <c r="D380" s="118"/>
      <c r="E380" s="29"/>
      <c r="F380" s="30"/>
      <c r="G380" s="31"/>
      <c r="H380" s="32"/>
      <c r="I380" s="32"/>
      <c r="J380" s="38"/>
      <c r="K380" s="110">
        <f>SUM(ExpenseData35[[#This Row],[Regular Hours Worked ON Project]:[Hours worked OFF Project]])</f>
        <v>0</v>
      </c>
      <c r="L380" s="109">
        <f t="shared" si="5"/>
        <v>0</v>
      </c>
      <c r="M380" s="34">
        <f>ExpenseData35[[#This Row],[Total Request Amount 
(Autofill)]]</f>
        <v>0</v>
      </c>
      <c r="N380" s="66"/>
      <c r="O380" s="66"/>
      <c r="P380" s="66"/>
      <c r="Q380" s="66"/>
      <c r="R380" s="66"/>
      <c r="S380" s="66"/>
      <c r="T380" s="66"/>
      <c r="U380" s="66"/>
      <c r="V380" s="66"/>
      <c r="W380" s="66"/>
      <c r="X380" s="66"/>
      <c r="Y380" s="66"/>
      <c r="Z380" s="66"/>
      <c r="AA380" s="66"/>
      <c r="AB380" s="66"/>
      <c r="AC380" s="66"/>
      <c r="AD380" s="66"/>
      <c r="AE380" s="66"/>
      <c r="AF380" s="66"/>
      <c r="AG380" s="66"/>
      <c r="AH380" s="66"/>
      <c r="AI380" s="66"/>
      <c r="AJ380" s="66"/>
      <c r="AK380" s="116">
        <f>SUM(ExpenseData35[[#This Row],[DC1]:[Additional Clarification
(Required for DC17, "Other") ]])-ExpenseData35[[#This Row],[Total Request Amount 
(Autofill)]]</f>
        <v>0</v>
      </c>
      <c r="AL380" s="39"/>
      <c r="AM380" s="40"/>
    </row>
    <row r="381" spans="2:39" x14ac:dyDescent="0.25">
      <c r="B381" s="27">
        <v>375</v>
      </c>
      <c r="C381" s="34"/>
      <c r="D381" s="118"/>
      <c r="E381" s="29"/>
      <c r="F381" s="30"/>
      <c r="G381" s="31"/>
      <c r="H381" s="32"/>
      <c r="I381" s="32"/>
      <c r="J381" s="38"/>
      <c r="K381" s="110">
        <f>SUM(ExpenseData35[[#This Row],[Regular Hours Worked ON Project]:[Hours worked OFF Project]])</f>
        <v>0</v>
      </c>
      <c r="L381" s="109">
        <f t="shared" si="5"/>
        <v>0</v>
      </c>
      <c r="M381" s="34">
        <f>ExpenseData35[[#This Row],[Total Request Amount 
(Autofill)]]</f>
        <v>0</v>
      </c>
      <c r="N381" s="66"/>
      <c r="O381" s="66"/>
      <c r="P381" s="66"/>
      <c r="Q381" s="66"/>
      <c r="R381" s="66"/>
      <c r="S381" s="66"/>
      <c r="T381" s="66"/>
      <c r="U381" s="66"/>
      <c r="V381" s="66"/>
      <c r="W381" s="66"/>
      <c r="X381" s="66"/>
      <c r="Y381" s="66"/>
      <c r="Z381" s="66"/>
      <c r="AA381" s="66"/>
      <c r="AB381" s="66"/>
      <c r="AC381" s="66"/>
      <c r="AD381" s="66"/>
      <c r="AE381" s="66"/>
      <c r="AF381" s="66"/>
      <c r="AG381" s="66"/>
      <c r="AH381" s="66"/>
      <c r="AI381" s="66"/>
      <c r="AJ381" s="66"/>
      <c r="AK381" s="116">
        <f>SUM(ExpenseData35[[#This Row],[DC1]:[Additional Clarification
(Required for DC17, "Other") ]])-ExpenseData35[[#This Row],[Total Request Amount 
(Autofill)]]</f>
        <v>0</v>
      </c>
      <c r="AL381" s="39"/>
      <c r="AM381" s="40"/>
    </row>
    <row r="382" spans="2:39" x14ac:dyDescent="0.25">
      <c r="B382" s="37">
        <v>376</v>
      </c>
      <c r="C382" s="34"/>
      <c r="D382" s="118"/>
      <c r="E382" s="29"/>
      <c r="F382" s="30"/>
      <c r="G382" s="31"/>
      <c r="H382" s="32"/>
      <c r="I382" s="32"/>
      <c r="J382" s="38"/>
      <c r="K382" s="110">
        <f>SUM(ExpenseData35[[#This Row],[Regular Hours Worked ON Project]:[Hours worked OFF Project]])</f>
        <v>0</v>
      </c>
      <c r="L382" s="109">
        <f t="shared" si="5"/>
        <v>0</v>
      </c>
      <c r="M382" s="34">
        <f>ExpenseData35[[#This Row],[Total Request Amount 
(Autofill)]]</f>
        <v>0</v>
      </c>
      <c r="N382" s="66"/>
      <c r="O382" s="66"/>
      <c r="P382" s="66"/>
      <c r="Q382" s="66"/>
      <c r="R382" s="66"/>
      <c r="S382" s="66"/>
      <c r="T382" s="66"/>
      <c r="U382" s="66"/>
      <c r="V382" s="66"/>
      <c r="W382" s="66"/>
      <c r="X382" s="66"/>
      <c r="Y382" s="66"/>
      <c r="Z382" s="66"/>
      <c r="AA382" s="66"/>
      <c r="AB382" s="66"/>
      <c r="AC382" s="66"/>
      <c r="AD382" s="66"/>
      <c r="AE382" s="66"/>
      <c r="AF382" s="66"/>
      <c r="AG382" s="66"/>
      <c r="AH382" s="66"/>
      <c r="AI382" s="66"/>
      <c r="AJ382" s="66"/>
      <c r="AK382" s="116">
        <f>SUM(ExpenseData35[[#This Row],[DC1]:[Additional Clarification
(Required for DC17, "Other") ]])-ExpenseData35[[#This Row],[Total Request Amount 
(Autofill)]]</f>
        <v>0</v>
      </c>
      <c r="AL382" s="39"/>
      <c r="AM382" s="40"/>
    </row>
    <row r="383" spans="2:39" x14ac:dyDescent="0.25">
      <c r="B383" s="27">
        <v>377</v>
      </c>
      <c r="C383" s="34"/>
      <c r="D383" s="118"/>
      <c r="E383" s="29"/>
      <c r="F383" s="30"/>
      <c r="G383" s="31"/>
      <c r="H383" s="32"/>
      <c r="I383" s="32"/>
      <c r="J383" s="38"/>
      <c r="K383" s="110">
        <f>SUM(ExpenseData35[[#This Row],[Regular Hours Worked ON Project]:[Hours worked OFF Project]])</f>
        <v>0</v>
      </c>
      <c r="L383" s="109">
        <f t="shared" si="5"/>
        <v>0</v>
      </c>
      <c r="M383" s="34">
        <f>ExpenseData35[[#This Row],[Total Request Amount 
(Autofill)]]</f>
        <v>0</v>
      </c>
      <c r="N383" s="66"/>
      <c r="O383" s="66"/>
      <c r="P383" s="66"/>
      <c r="Q383" s="66"/>
      <c r="R383" s="66"/>
      <c r="S383" s="66"/>
      <c r="T383" s="66"/>
      <c r="U383" s="66"/>
      <c r="V383" s="66"/>
      <c r="W383" s="66"/>
      <c r="X383" s="66"/>
      <c r="Y383" s="66"/>
      <c r="Z383" s="66"/>
      <c r="AA383" s="66"/>
      <c r="AB383" s="66"/>
      <c r="AC383" s="66"/>
      <c r="AD383" s="66"/>
      <c r="AE383" s="66"/>
      <c r="AF383" s="66"/>
      <c r="AG383" s="66"/>
      <c r="AH383" s="66"/>
      <c r="AI383" s="66"/>
      <c r="AJ383" s="66"/>
      <c r="AK383" s="116">
        <f>SUM(ExpenseData35[[#This Row],[DC1]:[Additional Clarification
(Required for DC17, "Other") ]])-ExpenseData35[[#This Row],[Total Request Amount 
(Autofill)]]</f>
        <v>0</v>
      </c>
      <c r="AL383" s="39"/>
      <c r="AM383" s="40"/>
    </row>
    <row r="384" spans="2:39" x14ac:dyDescent="0.25">
      <c r="B384" s="37">
        <v>378</v>
      </c>
      <c r="C384" s="34"/>
      <c r="D384" s="118"/>
      <c r="E384" s="29"/>
      <c r="F384" s="30"/>
      <c r="G384" s="31"/>
      <c r="H384" s="32"/>
      <c r="I384" s="32"/>
      <c r="J384" s="38"/>
      <c r="K384" s="110">
        <f>SUM(ExpenseData35[[#This Row],[Regular Hours Worked ON Project]:[Hours worked OFF Project]])</f>
        <v>0</v>
      </c>
      <c r="L384" s="109">
        <f t="shared" si="5"/>
        <v>0</v>
      </c>
      <c r="M384" s="34">
        <f>ExpenseData35[[#This Row],[Total Request Amount 
(Autofill)]]</f>
        <v>0</v>
      </c>
      <c r="N384" s="66"/>
      <c r="O384" s="66"/>
      <c r="P384" s="66"/>
      <c r="Q384" s="66"/>
      <c r="R384" s="66"/>
      <c r="S384" s="66"/>
      <c r="T384" s="66"/>
      <c r="U384" s="66"/>
      <c r="V384" s="66"/>
      <c r="W384" s="66"/>
      <c r="X384" s="66"/>
      <c r="Y384" s="66"/>
      <c r="Z384" s="66"/>
      <c r="AA384" s="66"/>
      <c r="AB384" s="66"/>
      <c r="AC384" s="66"/>
      <c r="AD384" s="66"/>
      <c r="AE384" s="66"/>
      <c r="AF384" s="66"/>
      <c r="AG384" s="66"/>
      <c r="AH384" s="66"/>
      <c r="AI384" s="66"/>
      <c r="AJ384" s="66"/>
      <c r="AK384" s="116">
        <f>SUM(ExpenseData35[[#This Row],[DC1]:[Additional Clarification
(Required for DC17, "Other") ]])-ExpenseData35[[#This Row],[Total Request Amount 
(Autofill)]]</f>
        <v>0</v>
      </c>
      <c r="AL384" s="39"/>
      <c r="AM384" s="40"/>
    </row>
    <row r="385" spans="2:39" x14ac:dyDescent="0.25">
      <c r="B385" s="27">
        <v>379</v>
      </c>
      <c r="C385" s="34"/>
      <c r="D385" s="118"/>
      <c r="E385" s="29"/>
      <c r="F385" s="30"/>
      <c r="G385" s="31"/>
      <c r="H385" s="32"/>
      <c r="I385" s="32"/>
      <c r="J385" s="38"/>
      <c r="K385" s="110">
        <f>SUM(ExpenseData35[[#This Row],[Regular Hours Worked ON Project]:[Hours worked OFF Project]])</f>
        <v>0</v>
      </c>
      <c r="L385" s="109">
        <f t="shared" si="5"/>
        <v>0</v>
      </c>
      <c r="M385" s="34">
        <f>ExpenseData35[[#This Row],[Total Request Amount 
(Autofill)]]</f>
        <v>0</v>
      </c>
      <c r="N385" s="66"/>
      <c r="O385" s="66"/>
      <c r="P385" s="66"/>
      <c r="Q385" s="66"/>
      <c r="R385" s="66"/>
      <c r="S385" s="66"/>
      <c r="T385" s="66"/>
      <c r="U385" s="66"/>
      <c r="V385" s="66"/>
      <c r="W385" s="66"/>
      <c r="X385" s="66"/>
      <c r="Y385" s="66"/>
      <c r="Z385" s="66"/>
      <c r="AA385" s="66"/>
      <c r="AB385" s="66"/>
      <c r="AC385" s="66"/>
      <c r="AD385" s="66"/>
      <c r="AE385" s="66"/>
      <c r="AF385" s="66"/>
      <c r="AG385" s="66"/>
      <c r="AH385" s="66"/>
      <c r="AI385" s="66"/>
      <c r="AJ385" s="66"/>
      <c r="AK385" s="116">
        <f>SUM(ExpenseData35[[#This Row],[DC1]:[Additional Clarification
(Required for DC17, "Other") ]])-ExpenseData35[[#This Row],[Total Request Amount 
(Autofill)]]</f>
        <v>0</v>
      </c>
      <c r="AL385" s="39"/>
      <c r="AM385" s="40"/>
    </row>
    <row r="386" spans="2:39" x14ac:dyDescent="0.25">
      <c r="B386" s="37">
        <v>380</v>
      </c>
      <c r="C386" s="34"/>
      <c r="D386" s="118"/>
      <c r="E386" s="29"/>
      <c r="F386" s="30"/>
      <c r="G386" s="31"/>
      <c r="H386" s="32"/>
      <c r="I386" s="32"/>
      <c r="J386" s="38"/>
      <c r="K386" s="110">
        <f>SUM(ExpenseData35[[#This Row],[Regular Hours Worked ON Project]:[Hours worked OFF Project]])</f>
        <v>0</v>
      </c>
      <c r="L386" s="109">
        <f t="shared" si="5"/>
        <v>0</v>
      </c>
      <c r="M386" s="34">
        <f>ExpenseData35[[#This Row],[Total Request Amount 
(Autofill)]]</f>
        <v>0</v>
      </c>
      <c r="N386" s="66"/>
      <c r="O386" s="66"/>
      <c r="P386" s="66"/>
      <c r="Q386" s="66"/>
      <c r="R386" s="66"/>
      <c r="S386" s="66"/>
      <c r="T386" s="66"/>
      <c r="U386" s="66"/>
      <c r="V386" s="66"/>
      <c r="W386" s="66"/>
      <c r="X386" s="66"/>
      <c r="Y386" s="66"/>
      <c r="Z386" s="66"/>
      <c r="AA386" s="66"/>
      <c r="AB386" s="66"/>
      <c r="AC386" s="66"/>
      <c r="AD386" s="66"/>
      <c r="AE386" s="66"/>
      <c r="AF386" s="66"/>
      <c r="AG386" s="66"/>
      <c r="AH386" s="66"/>
      <c r="AI386" s="66"/>
      <c r="AJ386" s="66"/>
      <c r="AK386" s="116">
        <f>SUM(ExpenseData35[[#This Row],[DC1]:[Additional Clarification
(Required for DC17, "Other") ]])-ExpenseData35[[#This Row],[Total Request Amount 
(Autofill)]]</f>
        <v>0</v>
      </c>
      <c r="AL386" s="39"/>
      <c r="AM386" s="40"/>
    </row>
    <row r="387" spans="2:39" x14ac:dyDescent="0.25">
      <c r="B387" s="27">
        <v>381</v>
      </c>
      <c r="C387" s="34"/>
      <c r="D387" s="118"/>
      <c r="E387" s="29"/>
      <c r="F387" s="30"/>
      <c r="G387" s="31"/>
      <c r="H387" s="32"/>
      <c r="I387" s="32"/>
      <c r="J387" s="38"/>
      <c r="K387" s="110">
        <f>SUM(ExpenseData35[[#This Row],[Regular Hours Worked ON Project]:[Hours worked OFF Project]])</f>
        <v>0</v>
      </c>
      <c r="L387" s="109">
        <f t="shared" si="5"/>
        <v>0</v>
      </c>
      <c r="M387" s="34">
        <f>ExpenseData35[[#This Row],[Total Request Amount 
(Autofill)]]</f>
        <v>0</v>
      </c>
      <c r="N387" s="66"/>
      <c r="O387" s="66"/>
      <c r="P387" s="66"/>
      <c r="Q387" s="66"/>
      <c r="R387" s="66"/>
      <c r="S387" s="66"/>
      <c r="T387" s="66"/>
      <c r="U387" s="66"/>
      <c r="V387" s="66"/>
      <c r="W387" s="66"/>
      <c r="X387" s="66"/>
      <c r="Y387" s="66"/>
      <c r="Z387" s="66"/>
      <c r="AA387" s="66"/>
      <c r="AB387" s="66"/>
      <c r="AC387" s="66"/>
      <c r="AD387" s="66"/>
      <c r="AE387" s="66"/>
      <c r="AF387" s="66"/>
      <c r="AG387" s="66"/>
      <c r="AH387" s="66"/>
      <c r="AI387" s="66"/>
      <c r="AJ387" s="66"/>
      <c r="AK387" s="116">
        <f>SUM(ExpenseData35[[#This Row],[DC1]:[Additional Clarification
(Required for DC17, "Other") ]])-ExpenseData35[[#This Row],[Total Request Amount 
(Autofill)]]</f>
        <v>0</v>
      </c>
      <c r="AL387" s="39"/>
      <c r="AM387" s="40"/>
    </row>
    <row r="388" spans="2:39" x14ac:dyDescent="0.25">
      <c r="B388" s="37">
        <v>382</v>
      </c>
      <c r="C388" s="34"/>
      <c r="D388" s="118"/>
      <c r="E388" s="29"/>
      <c r="F388" s="30"/>
      <c r="G388" s="31"/>
      <c r="H388" s="32"/>
      <c r="I388" s="32"/>
      <c r="J388" s="38"/>
      <c r="K388" s="110">
        <f>SUM(ExpenseData35[[#This Row],[Regular Hours Worked ON Project]:[Hours worked OFF Project]])</f>
        <v>0</v>
      </c>
      <c r="L388" s="109">
        <f t="shared" si="5"/>
        <v>0</v>
      </c>
      <c r="M388" s="34">
        <f>ExpenseData35[[#This Row],[Total Request Amount 
(Autofill)]]</f>
        <v>0</v>
      </c>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116">
        <f>SUM(ExpenseData35[[#This Row],[DC1]:[Additional Clarification
(Required for DC17, "Other") ]])-ExpenseData35[[#This Row],[Total Request Amount 
(Autofill)]]</f>
        <v>0</v>
      </c>
      <c r="AL388" s="39"/>
      <c r="AM388" s="40"/>
    </row>
    <row r="389" spans="2:39" x14ac:dyDescent="0.25">
      <c r="B389" s="27">
        <v>383</v>
      </c>
      <c r="C389" s="34"/>
      <c r="D389" s="118"/>
      <c r="E389" s="29"/>
      <c r="F389" s="30"/>
      <c r="G389" s="31"/>
      <c r="H389" s="32"/>
      <c r="I389" s="32"/>
      <c r="J389" s="38"/>
      <c r="K389" s="110">
        <f>SUM(ExpenseData35[[#This Row],[Regular Hours Worked ON Project]:[Hours worked OFF Project]])</f>
        <v>0</v>
      </c>
      <c r="L389" s="109">
        <f t="shared" si="5"/>
        <v>0</v>
      </c>
      <c r="M389" s="34">
        <f>ExpenseData35[[#This Row],[Total Request Amount 
(Autofill)]]</f>
        <v>0</v>
      </c>
      <c r="N389" s="66"/>
      <c r="O389" s="66"/>
      <c r="P389" s="66"/>
      <c r="Q389" s="66"/>
      <c r="R389" s="66"/>
      <c r="S389" s="66"/>
      <c r="T389" s="66"/>
      <c r="U389" s="66"/>
      <c r="V389" s="66"/>
      <c r="W389" s="66"/>
      <c r="X389" s="66"/>
      <c r="Y389" s="66"/>
      <c r="Z389" s="66"/>
      <c r="AA389" s="66"/>
      <c r="AB389" s="66"/>
      <c r="AC389" s="66"/>
      <c r="AD389" s="66"/>
      <c r="AE389" s="66"/>
      <c r="AF389" s="66"/>
      <c r="AG389" s="66"/>
      <c r="AH389" s="66"/>
      <c r="AI389" s="66"/>
      <c r="AJ389" s="66"/>
      <c r="AK389" s="116">
        <f>SUM(ExpenseData35[[#This Row],[DC1]:[Additional Clarification
(Required for DC17, "Other") ]])-ExpenseData35[[#This Row],[Total Request Amount 
(Autofill)]]</f>
        <v>0</v>
      </c>
      <c r="AL389" s="39"/>
      <c r="AM389" s="40"/>
    </row>
    <row r="390" spans="2:39" x14ac:dyDescent="0.25">
      <c r="B390" s="37">
        <v>384</v>
      </c>
      <c r="C390" s="34"/>
      <c r="D390" s="118"/>
      <c r="E390" s="29"/>
      <c r="F390" s="30"/>
      <c r="G390" s="31"/>
      <c r="H390" s="32"/>
      <c r="I390" s="32"/>
      <c r="J390" s="38"/>
      <c r="K390" s="110">
        <f>SUM(ExpenseData35[[#This Row],[Regular Hours Worked ON Project]:[Hours worked OFF Project]])</f>
        <v>0</v>
      </c>
      <c r="L390" s="109">
        <f t="shared" si="5"/>
        <v>0</v>
      </c>
      <c r="M390" s="34">
        <f>ExpenseData35[[#This Row],[Total Request Amount 
(Autofill)]]</f>
        <v>0</v>
      </c>
      <c r="N390" s="66"/>
      <c r="O390" s="66"/>
      <c r="P390" s="66"/>
      <c r="Q390" s="66"/>
      <c r="R390" s="66"/>
      <c r="S390" s="66"/>
      <c r="T390" s="66"/>
      <c r="U390" s="66"/>
      <c r="V390" s="66"/>
      <c r="W390" s="66"/>
      <c r="X390" s="66"/>
      <c r="Y390" s="66"/>
      <c r="Z390" s="66"/>
      <c r="AA390" s="66"/>
      <c r="AB390" s="66"/>
      <c r="AC390" s="66"/>
      <c r="AD390" s="66"/>
      <c r="AE390" s="66"/>
      <c r="AF390" s="66"/>
      <c r="AG390" s="66"/>
      <c r="AH390" s="66"/>
      <c r="AI390" s="66"/>
      <c r="AJ390" s="66"/>
      <c r="AK390" s="116">
        <f>SUM(ExpenseData35[[#This Row],[DC1]:[Additional Clarification
(Required for DC17, "Other") ]])-ExpenseData35[[#This Row],[Total Request Amount 
(Autofill)]]</f>
        <v>0</v>
      </c>
      <c r="AL390" s="39"/>
      <c r="AM390" s="40"/>
    </row>
    <row r="391" spans="2:39" x14ac:dyDescent="0.25">
      <c r="B391" s="27">
        <v>385</v>
      </c>
      <c r="C391" s="34"/>
      <c r="D391" s="118"/>
      <c r="E391" s="29"/>
      <c r="F391" s="30"/>
      <c r="G391" s="31"/>
      <c r="H391" s="32"/>
      <c r="I391" s="32"/>
      <c r="J391" s="38"/>
      <c r="K391" s="110">
        <f>SUM(ExpenseData35[[#This Row],[Regular Hours Worked ON Project]:[Hours worked OFF Project]])</f>
        <v>0</v>
      </c>
      <c r="L391" s="109">
        <f t="shared" si="5"/>
        <v>0</v>
      </c>
      <c r="M391" s="34">
        <f>ExpenseData35[[#This Row],[Total Request Amount 
(Autofill)]]</f>
        <v>0</v>
      </c>
      <c r="N391" s="66"/>
      <c r="O391" s="66"/>
      <c r="P391" s="66"/>
      <c r="Q391" s="66"/>
      <c r="R391" s="66"/>
      <c r="S391" s="66"/>
      <c r="T391" s="66"/>
      <c r="U391" s="66"/>
      <c r="V391" s="66"/>
      <c r="W391" s="66"/>
      <c r="X391" s="66"/>
      <c r="Y391" s="66"/>
      <c r="Z391" s="66"/>
      <c r="AA391" s="66"/>
      <c r="AB391" s="66"/>
      <c r="AC391" s="66"/>
      <c r="AD391" s="66"/>
      <c r="AE391" s="66"/>
      <c r="AF391" s="66"/>
      <c r="AG391" s="66"/>
      <c r="AH391" s="66"/>
      <c r="AI391" s="66"/>
      <c r="AJ391" s="66"/>
      <c r="AK391" s="116">
        <f>SUM(ExpenseData35[[#This Row],[DC1]:[Additional Clarification
(Required for DC17, "Other") ]])-ExpenseData35[[#This Row],[Total Request Amount 
(Autofill)]]</f>
        <v>0</v>
      </c>
      <c r="AL391" s="39"/>
      <c r="AM391" s="40"/>
    </row>
    <row r="392" spans="2:39" x14ac:dyDescent="0.25">
      <c r="B392" s="37">
        <v>386</v>
      </c>
      <c r="C392" s="34"/>
      <c r="D392" s="118"/>
      <c r="E392" s="29"/>
      <c r="F392" s="30"/>
      <c r="G392" s="31"/>
      <c r="H392" s="32"/>
      <c r="I392" s="32"/>
      <c r="J392" s="38"/>
      <c r="K392" s="110">
        <f>SUM(ExpenseData35[[#This Row],[Regular Hours Worked ON Project]:[Hours worked OFF Project]])</f>
        <v>0</v>
      </c>
      <c r="L392" s="109">
        <f t="shared" ref="L392:L455" si="6">ROUND((G392*H392)+(G392*1.5*I392),2)</f>
        <v>0</v>
      </c>
      <c r="M392" s="34">
        <f>ExpenseData35[[#This Row],[Total Request Amount 
(Autofill)]]</f>
        <v>0</v>
      </c>
      <c r="N392" s="66"/>
      <c r="O392" s="66"/>
      <c r="P392" s="66"/>
      <c r="Q392" s="66"/>
      <c r="R392" s="66"/>
      <c r="S392" s="66"/>
      <c r="T392" s="66"/>
      <c r="U392" s="66"/>
      <c r="V392" s="66"/>
      <c r="W392" s="66"/>
      <c r="X392" s="66"/>
      <c r="Y392" s="66"/>
      <c r="Z392" s="66"/>
      <c r="AA392" s="66"/>
      <c r="AB392" s="66"/>
      <c r="AC392" s="66"/>
      <c r="AD392" s="66"/>
      <c r="AE392" s="66"/>
      <c r="AF392" s="66"/>
      <c r="AG392" s="66"/>
      <c r="AH392" s="66"/>
      <c r="AI392" s="66"/>
      <c r="AJ392" s="66"/>
      <c r="AK392" s="116">
        <f>SUM(ExpenseData35[[#This Row],[DC1]:[Additional Clarification
(Required for DC17, "Other") ]])-ExpenseData35[[#This Row],[Total Request Amount 
(Autofill)]]</f>
        <v>0</v>
      </c>
      <c r="AL392" s="39"/>
      <c r="AM392" s="40"/>
    </row>
    <row r="393" spans="2:39" x14ac:dyDescent="0.25">
      <c r="B393" s="27">
        <v>387</v>
      </c>
      <c r="C393" s="34"/>
      <c r="D393" s="118"/>
      <c r="E393" s="29"/>
      <c r="F393" s="30"/>
      <c r="G393" s="31"/>
      <c r="H393" s="32"/>
      <c r="I393" s="32"/>
      <c r="J393" s="38"/>
      <c r="K393" s="110">
        <f>SUM(ExpenseData35[[#This Row],[Regular Hours Worked ON Project]:[Hours worked OFF Project]])</f>
        <v>0</v>
      </c>
      <c r="L393" s="109">
        <f t="shared" si="6"/>
        <v>0</v>
      </c>
      <c r="M393" s="34">
        <f>ExpenseData35[[#This Row],[Total Request Amount 
(Autofill)]]</f>
        <v>0</v>
      </c>
      <c r="N393" s="66"/>
      <c r="O393" s="66"/>
      <c r="P393" s="66"/>
      <c r="Q393" s="66"/>
      <c r="R393" s="66"/>
      <c r="S393" s="66"/>
      <c r="T393" s="66"/>
      <c r="U393" s="66"/>
      <c r="V393" s="66"/>
      <c r="W393" s="66"/>
      <c r="X393" s="66"/>
      <c r="Y393" s="66"/>
      <c r="Z393" s="66"/>
      <c r="AA393" s="66"/>
      <c r="AB393" s="66"/>
      <c r="AC393" s="66"/>
      <c r="AD393" s="66"/>
      <c r="AE393" s="66"/>
      <c r="AF393" s="66"/>
      <c r="AG393" s="66"/>
      <c r="AH393" s="66"/>
      <c r="AI393" s="66"/>
      <c r="AJ393" s="66"/>
      <c r="AK393" s="116">
        <f>SUM(ExpenseData35[[#This Row],[DC1]:[Additional Clarification
(Required for DC17, "Other") ]])-ExpenseData35[[#This Row],[Total Request Amount 
(Autofill)]]</f>
        <v>0</v>
      </c>
      <c r="AL393" s="39"/>
      <c r="AM393" s="40"/>
    </row>
    <row r="394" spans="2:39" x14ac:dyDescent="0.25">
      <c r="B394" s="37">
        <v>388</v>
      </c>
      <c r="C394" s="34"/>
      <c r="D394" s="118"/>
      <c r="E394" s="29"/>
      <c r="F394" s="30"/>
      <c r="G394" s="31"/>
      <c r="H394" s="32"/>
      <c r="I394" s="32"/>
      <c r="J394" s="38"/>
      <c r="K394" s="110">
        <f>SUM(ExpenseData35[[#This Row],[Regular Hours Worked ON Project]:[Hours worked OFF Project]])</f>
        <v>0</v>
      </c>
      <c r="L394" s="109">
        <f t="shared" si="6"/>
        <v>0</v>
      </c>
      <c r="M394" s="34">
        <f>ExpenseData35[[#This Row],[Total Request Amount 
(Autofill)]]</f>
        <v>0</v>
      </c>
      <c r="N394" s="66"/>
      <c r="O394" s="66"/>
      <c r="P394" s="66"/>
      <c r="Q394" s="66"/>
      <c r="R394" s="66"/>
      <c r="S394" s="66"/>
      <c r="T394" s="66"/>
      <c r="U394" s="66"/>
      <c r="V394" s="66"/>
      <c r="W394" s="66"/>
      <c r="X394" s="66"/>
      <c r="Y394" s="66"/>
      <c r="Z394" s="66"/>
      <c r="AA394" s="66"/>
      <c r="AB394" s="66"/>
      <c r="AC394" s="66"/>
      <c r="AD394" s="66"/>
      <c r="AE394" s="66"/>
      <c r="AF394" s="66"/>
      <c r="AG394" s="66"/>
      <c r="AH394" s="66"/>
      <c r="AI394" s="66"/>
      <c r="AJ394" s="66"/>
      <c r="AK394" s="116">
        <f>SUM(ExpenseData35[[#This Row],[DC1]:[Additional Clarification
(Required for DC17, "Other") ]])-ExpenseData35[[#This Row],[Total Request Amount 
(Autofill)]]</f>
        <v>0</v>
      </c>
      <c r="AL394" s="39"/>
      <c r="AM394" s="40"/>
    </row>
    <row r="395" spans="2:39" x14ac:dyDescent="0.25">
      <c r="B395" s="27">
        <v>389</v>
      </c>
      <c r="C395" s="34"/>
      <c r="D395" s="118"/>
      <c r="E395" s="29"/>
      <c r="F395" s="30"/>
      <c r="G395" s="31"/>
      <c r="H395" s="32"/>
      <c r="I395" s="32"/>
      <c r="J395" s="38"/>
      <c r="K395" s="110">
        <f>SUM(ExpenseData35[[#This Row],[Regular Hours Worked ON Project]:[Hours worked OFF Project]])</f>
        <v>0</v>
      </c>
      <c r="L395" s="109">
        <f t="shared" si="6"/>
        <v>0</v>
      </c>
      <c r="M395" s="34">
        <f>ExpenseData35[[#This Row],[Total Request Amount 
(Autofill)]]</f>
        <v>0</v>
      </c>
      <c r="N395" s="66"/>
      <c r="O395" s="66"/>
      <c r="P395" s="66"/>
      <c r="Q395" s="66"/>
      <c r="R395" s="66"/>
      <c r="S395" s="66"/>
      <c r="T395" s="66"/>
      <c r="U395" s="66"/>
      <c r="V395" s="66"/>
      <c r="W395" s="66"/>
      <c r="X395" s="66"/>
      <c r="Y395" s="66"/>
      <c r="Z395" s="66"/>
      <c r="AA395" s="66"/>
      <c r="AB395" s="66"/>
      <c r="AC395" s="66"/>
      <c r="AD395" s="66"/>
      <c r="AE395" s="66"/>
      <c r="AF395" s="66"/>
      <c r="AG395" s="66"/>
      <c r="AH395" s="66"/>
      <c r="AI395" s="66"/>
      <c r="AJ395" s="66"/>
      <c r="AK395" s="116">
        <f>SUM(ExpenseData35[[#This Row],[DC1]:[Additional Clarification
(Required for DC17, "Other") ]])-ExpenseData35[[#This Row],[Total Request Amount 
(Autofill)]]</f>
        <v>0</v>
      </c>
      <c r="AL395" s="39"/>
      <c r="AM395" s="40"/>
    </row>
    <row r="396" spans="2:39" x14ac:dyDescent="0.25">
      <c r="B396" s="37">
        <v>390</v>
      </c>
      <c r="C396" s="34"/>
      <c r="D396" s="118"/>
      <c r="E396" s="29"/>
      <c r="F396" s="30"/>
      <c r="G396" s="31"/>
      <c r="H396" s="32"/>
      <c r="I396" s="32"/>
      <c r="J396" s="38"/>
      <c r="K396" s="110">
        <f>SUM(ExpenseData35[[#This Row],[Regular Hours Worked ON Project]:[Hours worked OFF Project]])</f>
        <v>0</v>
      </c>
      <c r="L396" s="109">
        <f t="shared" si="6"/>
        <v>0</v>
      </c>
      <c r="M396" s="34">
        <f>ExpenseData35[[#This Row],[Total Request Amount 
(Autofill)]]</f>
        <v>0</v>
      </c>
      <c r="N396" s="66"/>
      <c r="O396" s="66"/>
      <c r="P396" s="66"/>
      <c r="Q396" s="66"/>
      <c r="R396" s="66"/>
      <c r="S396" s="66"/>
      <c r="T396" s="66"/>
      <c r="U396" s="66"/>
      <c r="V396" s="66"/>
      <c r="W396" s="66"/>
      <c r="X396" s="66"/>
      <c r="Y396" s="66"/>
      <c r="Z396" s="66"/>
      <c r="AA396" s="66"/>
      <c r="AB396" s="66"/>
      <c r="AC396" s="66"/>
      <c r="AD396" s="66"/>
      <c r="AE396" s="66"/>
      <c r="AF396" s="66"/>
      <c r="AG396" s="66"/>
      <c r="AH396" s="66"/>
      <c r="AI396" s="66"/>
      <c r="AJ396" s="66"/>
      <c r="AK396" s="116">
        <f>SUM(ExpenseData35[[#This Row],[DC1]:[Additional Clarification
(Required for DC17, "Other") ]])-ExpenseData35[[#This Row],[Total Request Amount 
(Autofill)]]</f>
        <v>0</v>
      </c>
      <c r="AL396" s="39"/>
      <c r="AM396" s="40"/>
    </row>
    <row r="397" spans="2:39" x14ac:dyDescent="0.25">
      <c r="B397" s="27">
        <v>391</v>
      </c>
      <c r="C397" s="34"/>
      <c r="D397" s="118"/>
      <c r="E397" s="29"/>
      <c r="F397" s="30"/>
      <c r="G397" s="31"/>
      <c r="H397" s="32"/>
      <c r="I397" s="32"/>
      <c r="J397" s="38"/>
      <c r="K397" s="110">
        <f>SUM(ExpenseData35[[#This Row],[Regular Hours Worked ON Project]:[Hours worked OFF Project]])</f>
        <v>0</v>
      </c>
      <c r="L397" s="109">
        <f t="shared" si="6"/>
        <v>0</v>
      </c>
      <c r="M397" s="34">
        <f>ExpenseData35[[#This Row],[Total Request Amount 
(Autofill)]]</f>
        <v>0</v>
      </c>
      <c r="N397" s="66"/>
      <c r="O397" s="66"/>
      <c r="P397" s="66"/>
      <c r="Q397" s="66"/>
      <c r="R397" s="66"/>
      <c r="S397" s="66"/>
      <c r="T397" s="66"/>
      <c r="U397" s="66"/>
      <c r="V397" s="66"/>
      <c r="W397" s="66"/>
      <c r="X397" s="66"/>
      <c r="Y397" s="66"/>
      <c r="Z397" s="66"/>
      <c r="AA397" s="66"/>
      <c r="AB397" s="66"/>
      <c r="AC397" s="66"/>
      <c r="AD397" s="66"/>
      <c r="AE397" s="66"/>
      <c r="AF397" s="66"/>
      <c r="AG397" s="66"/>
      <c r="AH397" s="66"/>
      <c r="AI397" s="66"/>
      <c r="AJ397" s="66"/>
      <c r="AK397" s="116">
        <f>SUM(ExpenseData35[[#This Row],[DC1]:[Additional Clarification
(Required for DC17, "Other") ]])-ExpenseData35[[#This Row],[Total Request Amount 
(Autofill)]]</f>
        <v>0</v>
      </c>
      <c r="AL397" s="39"/>
      <c r="AM397" s="40"/>
    </row>
    <row r="398" spans="2:39" x14ac:dyDescent="0.25">
      <c r="B398" s="37">
        <v>392</v>
      </c>
      <c r="C398" s="34"/>
      <c r="D398" s="118"/>
      <c r="E398" s="29"/>
      <c r="F398" s="30"/>
      <c r="G398" s="31"/>
      <c r="H398" s="32"/>
      <c r="I398" s="32"/>
      <c r="J398" s="38"/>
      <c r="K398" s="110">
        <f>SUM(ExpenseData35[[#This Row],[Regular Hours Worked ON Project]:[Hours worked OFF Project]])</f>
        <v>0</v>
      </c>
      <c r="L398" s="109">
        <f t="shared" si="6"/>
        <v>0</v>
      </c>
      <c r="M398" s="34">
        <f>ExpenseData35[[#This Row],[Total Request Amount 
(Autofill)]]</f>
        <v>0</v>
      </c>
      <c r="N398" s="66"/>
      <c r="O398" s="66"/>
      <c r="P398" s="66"/>
      <c r="Q398" s="66"/>
      <c r="R398" s="66"/>
      <c r="S398" s="66"/>
      <c r="T398" s="66"/>
      <c r="U398" s="66"/>
      <c r="V398" s="66"/>
      <c r="W398" s="66"/>
      <c r="X398" s="66"/>
      <c r="Y398" s="66"/>
      <c r="Z398" s="66"/>
      <c r="AA398" s="66"/>
      <c r="AB398" s="66"/>
      <c r="AC398" s="66"/>
      <c r="AD398" s="66"/>
      <c r="AE398" s="66"/>
      <c r="AF398" s="66"/>
      <c r="AG398" s="66"/>
      <c r="AH398" s="66"/>
      <c r="AI398" s="66"/>
      <c r="AJ398" s="66"/>
      <c r="AK398" s="116">
        <f>SUM(ExpenseData35[[#This Row],[DC1]:[Additional Clarification
(Required for DC17, "Other") ]])-ExpenseData35[[#This Row],[Total Request Amount 
(Autofill)]]</f>
        <v>0</v>
      </c>
      <c r="AL398" s="39"/>
      <c r="AM398" s="40"/>
    </row>
    <row r="399" spans="2:39" x14ac:dyDescent="0.25">
      <c r="B399" s="27">
        <v>393</v>
      </c>
      <c r="C399" s="34"/>
      <c r="D399" s="118"/>
      <c r="E399" s="29"/>
      <c r="F399" s="30"/>
      <c r="G399" s="31"/>
      <c r="H399" s="32"/>
      <c r="I399" s="32"/>
      <c r="J399" s="38"/>
      <c r="K399" s="110">
        <f>SUM(ExpenseData35[[#This Row],[Regular Hours Worked ON Project]:[Hours worked OFF Project]])</f>
        <v>0</v>
      </c>
      <c r="L399" s="109">
        <f t="shared" si="6"/>
        <v>0</v>
      </c>
      <c r="M399" s="34">
        <f>ExpenseData35[[#This Row],[Total Request Amount 
(Autofill)]]</f>
        <v>0</v>
      </c>
      <c r="N399" s="66"/>
      <c r="O399" s="66"/>
      <c r="P399" s="66"/>
      <c r="Q399" s="66"/>
      <c r="R399" s="66"/>
      <c r="S399" s="66"/>
      <c r="T399" s="66"/>
      <c r="U399" s="66"/>
      <c r="V399" s="66"/>
      <c r="W399" s="66"/>
      <c r="X399" s="66"/>
      <c r="Y399" s="66"/>
      <c r="Z399" s="66"/>
      <c r="AA399" s="66"/>
      <c r="AB399" s="66"/>
      <c r="AC399" s="66"/>
      <c r="AD399" s="66"/>
      <c r="AE399" s="66"/>
      <c r="AF399" s="66"/>
      <c r="AG399" s="66"/>
      <c r="AH399" s="66"/>
      <c r="AI399" s="66"/>
      <c r="AJ399" s="66"/>
      <c r="AK399" s="116">
        <f>SUM(ExpenseData35[[#This Row],[DC1]:[Additional Clarification
(Required for DC17, "Other") ]])-ExpenseData35[[#This Row],[Total Request Amount 
(Autofill)]]</f>
        <v>0</v>
      </c>
      <c r="AL399" s="39"/>
      <c r="AM399" s="40"/>
    </row>
    <row r="400" spans="2:39" x14ac:dyDescent="0.25">
      <c r="B400" s="37">
        <v>394</v>
      </c>
      <c r="C400" s="34"/>
      <c r="D400" s="118"/>
      <c r="E400" s="29"/>
      <c r="F400" s="30"/>
      <c r="G400" s="31"/>
      <c r="H400" s="32"/>
      <c r="I400" s="32"/>
      <c r="J400" s="38"/>
      <c r="K400" s="110">
        <f>SUM(ExpenseData35[[#This Row],[Regular Hours Worked ON Project]:[Hours worked OFF Project]])</f>
        <v>0</v>
      </c>
      <c r="L400" s="109">
        <f t="shared" si="6"/>
        <v>0</v>
      </c>
      <c r="M400" s="34">
        <f>ExpenseData35[[#This Row],[Total Request Amount 
(Autofill)]]</f>
        <v>0</v>
      </c>
      <c r="N400" s="66"/>
      <c r="O400" s="66"/>
      <c r="P400" s="66"/>
      <c r="Q400" s="66"/>
      <c r="R400" s="66"/>
      <c r="S400" s="66"/>
      <c r="T400" s="66"/>
      <c r="U400" s="66"/>
      <c r="V400" s="66"/>
      <c r="W400" s="66"/>
      <c r="X400" s="66"/>
      <c r="Y400" s="66"/>
      <c r="Z400" s="66"/>
      <c r="AA400" s="66"/>
      <c r="AB400" s="66"/>
      <c r="AC400" s="66"/>
      <c r="AD400" s="66"/>
      <c r="AE400" s="66"/>
      <c r="AF400" s="66"/>
      <c r="AG400" s="66"/>
      <c r="AH400" s="66"/>
      <c r="AI400" s="66"/>
      <c r="AJ400" s="66"/>
      <c r="AK400" s="116">
        <f>SUM(ExpenseData35[[#This Row],[DC1]:[Additional Clarification
(Required for DC17, "Other") ]])-ExpenseData35[[#This Row],[Total Request Amount 
(Autofill)]]</f>
        <v>0</v>
      </c>
      <c r="AL400" s="39"/>
      <c r="AM400" s="40"/>
    </row>
    <row r="401" spans="2:39" x14ac:dyDescent="0.25">
      <c r="B401" s="27">
        <v>395</v>
      </c>
      <c r="C401" s="34"/>
      <c r="D401" s="118"/>
      <c r="E401" s="29"/>
      <c r="F401" s="30"/>
      <c r="G401" s="31"/>
      <c r="H401" s="32"/>
      <c r="I401" s="32"/>
      <c r="J401" s="38"/>
      <c r="K401" s="110">
        <f>SUM(ExpenseData35[[#This Row],[Regular Hours Worked ON Project]:[Hours worked OFF Project]])</f>
        <v>0</v>
      </c>
      <c r="L401" s="109">
        <f t="shared" si="6"/>
        <v>0</v>
      </c>
      <c r="M401" s="34">
        <f>ExpenseData35[[#This Row],[Total Request Amount 
(Autofill)]]</f>
        <v>0</v>
      </c>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116">
        <f>SUM(ExpenseData35[[#This Row],[DC1]:[Additional Clarification
(Required for DC17, "Other") ]])-ExpenseData35[[#This Row],[Total Request Amount 
(Autofill)]]</f>
        <v>0</v>
      </c>
      <c r="AL401" s="39"/>
      <c r="AM401" s="40"/>
    </row>
    <row r="402" spans="2:39" x14ac:dyDescent="0.25">
      <c r="B402" s="37">
        <v>396</v>
      </c>
      <c r="C402" s="34"/>
      <c r="D402" s="118"/>
      <c r="E402" s="29"/>
      <c r="F402" s="30"/>
      <c r="G402" s="31"/>
      <c r="H402" s="32"/>
      <c r="I402" s="32"/>
      <c r="J402" s="38"/>
      <c r="K402" s="110">
        <f>SUM(ExpenseData35[[#This Row],[Regular Hours Worked ON Project]:[Hours worked OFF Project]])</f>
        <v>0</v>
      </c>
      <c r="L402" s="109">
        <f t="shared" si="6"/>
        <v>0</v>
      </c>
      <c r="M402" s="34">
        <f>ExpenseData35[[#This Row],[Total Request Amount 
(Autofill)]]</f>
        <v>0</v>
      </c>
      <c r="N402" s="66"/>
      <c r="O402" s="66"/>
      <c r="P402" s="66"/>
      <c r="Q402" s="66"/>
      <c r="R402" s="66"/>
      <c r="S402" s="66"/>
      <c r="T402" s="66"/>
      <c r="U402" s="66"/>
      <c r="V402" s="66"/>
      <c r="W402" s="66"/>
      <c r="X402" s="66"/>
      <c r="Y402" s="66"/>
      <c r="Z402" s="66"/>
      <c r="AA402" s="66"/>
      <c r="AB402" s="66"/>
      <c r="AC402" s="66"/>
      <c r="AD402" s="66"/>
      <c r="AE402" s="66"/>
      <c r="AF402" s="66"/>
      <c r="AG402" s="66"/>
      <c r="AH402" s="66"/>
      <c r="AI402" s="66"/>
      <c r="AJ402" s="66"/>
      <c r="AK402" s="116">
        <f>SUM(ExpenseData35[[#This Row],[DC1]:[Additional Clarification
(Required for DC17, "Other") ]])-ExpenseData35[[#This Row],[Total Request Amount 
(Autofill)]]</f>
        <v>0</v>
      </c>
      <c r="AL402" s="39"/>
      <c r="AM402" s="40"/>
    </row>
    <row r="403" spans="2:39" x14ac:dyDescent="0.25">
      <c r="B403" s="27">
        <v>397</v>
      </c>
      <c r="C403" s="34"/>
      <c r="D403" s="118"/>
      <c r="E403" s="29"/>
      <c r="F403" s="30"/>
      <c r="G403" s="31"/>
      <c r="H403" s="32"/>
      <c r="I403" s="32"/>
      <c r="J403" s="38"/>
      <c r="K403" s="110">
        <f>SUM(ExpenseData35[[#This Row],[Regular Hours Worked ON Project]:[Hours worked OFF Project]])</f>
        <v>0</v>
      </c>
      <c r="L403" s="109">
        <f t="shared" si="6"/>
        <v>0</v>
      </c>
      <c r="M403" s="34">
        <f>ExpenseData35[[#This Row],[Total Request Amount 
(Autofill)]]</f>
        <v>0</v>
      </c>
      <c r="N403" s="66"/>
      <c r="O403" s="66"/>
      <c r="P403" s="66"/>
      <c r="Q403" s="66"/>
      <c r="R403" s="66"/>
      <c r="S403" s="66"/>
      <c r="T403" s="66"/>
      <c r="U403" s="66"/>
      <c r="V403" s="66"/>
      <c r="W403" s="66"/>
      <c r="X403" s="66"/>
      <c r="Y403" s="66"/>
      <c r="Z403" s="66"/>
      <c r="AA403" s="66"/>
      <c r="AB403" s="66"/>
      <c r="AC403" s="66"/>
      <c r="AD403" s="66"/>
      <c r="AE403" s="66"/>
      <c r="AF403" s="66"/>
      <c r="AG403" s="66"/>
      <c r="AH403" s="66"/>
      <c r="AI403" s="66"/>
      <c r="AJ403" s="66"/>
      <c r="AK403" s="116">
        <f>SUM(ExpenseData35[[#This Row],[DC1]:[Additional Clarification
(Required for DC17, "Other") ]])-ExpenseData35[[#This Row],[Total Request Amount 
(Autofill)]]</f>
        <v>0</v>
      </c>
      <c r="AL403" s="39"/>
      <c r="AM403" s="40"/>
    </row>
    <row r="404" spans="2:39" x14ac:dyDescent="0.25">
      <c r="B404" s="37">
        <v>398</v>
      </c>
      <c r="C404" s="34"/>
      <c r="D404" s="118"/>
      <c r="E404" s="29"/>
      <c r="F404" s="30"/>
      <c r="G404" s="31"/>
      <c r="H404" s="32"/>
      <c r="I404" s="32"/>
      <c r="J404" s="38"/>
      <c r="K404" s="110">
        <f>SUM(ExpenseData35[[#This Row],[Regular Hours Worked ON Project]:[Hours worked OFF Project]])</f>
        <v>0</v>
      </c>
      <c r="L404" s="109">
        <f t="shared" si="6"/>
        <v>0</v>
      </c>
      <c r="M404" s="34">
        <f>ExpenseData35[[#This Row],[Total Request Amount 
(Autofill)]]</f>
        <v>0</v>
      </c>
      <c r="N404" s="66"/>
      <c r="O404" s="66"/>
      <c r="P404" s="66"/>
      <c r="Q404" s="66"/>
      <c r="R404" s="66"/>
      <c r="S404" s="66"/>
      <c r="T404" s="66"/>
      <c r="U404" s="66"/>
      <c r="V404" s="66"/>
      <c r="W404" s="66"/>
      <c r="X404" s="66"/>
      <c r="Y404" s="66"/>
      <c r="Z404" s="66"/>
      <c r="AA404" s="66"/>
      <c r="AB404" s="66"/>
      <c r="AC404" s="66"/>
      <c r="AD404" s="66"/>
      <c r="AE404" s="66"/>
      <c r="AF404" s="66"/>
      <c r="AG404" s="66"/>
      <c r="AH404" s="66"/>
      <c r="AI404" s="66"/>
      <c r="AJ404" s="66"/>
      <c r="AK404" s="116">
        <f>SUM(ExpenseData35[[#This Row],[DC1]:[Additional Clarification
(Required for DC17, "Other") ]])-ExpenseData35[[#This Row],[Total Request Amount 
(Autofill)]]</f>
        <v>0</v>
      </c>
      <c r="AL404" s="39"/>
      <c r="AM404" s="40"/>
    </row>
    <row r="405" spans="2:39" x14ac:dyDescent="0.25">
      <c r="B405" s="27">
        <v>399</v>
      </c>
      <c r="C405" s="34"/>
      <c r="D405" s="118"/>
      <c r="E405" s="29"/>
      <c r="F405" s="30"/>
      <c r="G405" s="31"/>
      <c r="H405" s="32"/>
      <c r="I405" s="32"/>
      <c r="J405" s="38"/>
      <c r="K405" s="110">
        <f>SUM(ExpenseData35[[#This Row],[Regular Hours Worked ON Project]:[Hours worked OFF Project]])</f>
        <v>0</v>
      </c>
      <c r="L405" s="109">
        <f t="shared" si="6"/>
        <v>0</v>
      </c>
      <c r="M405" s="34">
        <f>ExpenseData35[[#This Row],[Total Request Amount 
(Autofill)]]</f>
        <v>0</v>
      </c>
      <c r="N405" s="66"/>
      <c r="O405" s="66"/>
      <c r="P405" s="66"/>
      <c r="Q405" s="66"/>
      <c r="R405" s="66"/>
      <c r="S405" s="66"/>
      <c r="T405" s="66"/>
      <c r="U405" s="66"/>
      <c r="V405" s="66"/>
      <c r="W405" s="66"/>
      <c r="X405" s="66"/>
      <c r="Y405" s="66"/>
      <c r="Z405" s="66"/>
      <c r="AA405" s="66"/>
      <c r="AB405" s="66"/>
      <c r="AC405" s="66"/>
      <c r="AD405" s="66"/>
      <c r="AE405" s="66"/>
      <c r="AF405" s="66"/>
      <c r="AG405" s="66"/>
      <c r="AH405" s="66"/>
      <c r="AI405" s="66"/>
      <c r="AJ405" s="66"/>
      <c r="AK405" s="116">
        <f>SUM(ExpenseData35[[#This Row],[DC1]:[Additional Clarification
(Required for DC17, "Other") ]])-ExpenseData35[[#This Row],[Total Request Amount 
(Autofill)]]</f>
        <v>0</v>
      </c>
      <c r="AL405" s="39"/>
      <c r="AM405" s="40"/>
    </row>
    <row r="406" spans="2:39" x14ac:dyDescent="0.25">
      <c r="B406" s="37">
        <v>400</v>
      </c>
      <c r="C406" s="34"/>
      <c r="D406" s="118"/>
      <c r="E406" s="29"/>
      <c r="F406" s="30"/>
      <c r="G406" s="31"/>
      <c r="H406" s="32"/>
      <c r="I406" s="32"/>
      <c r="J406" s="38"/>
      <c r="K406" s="110">
        <f>SUM(ExpenseData35[[#This Row],[Regular Hours Worked ON Project]:[Hours worked OFF Project]])</f>
        <v>0</v>
      </c>
      <c r="L406" s="109">
        <f t="shared" si="6"/>
        <v>0</v>
      </c>
      <c r="M406" s="34">
        <f>ExpenseData35[[#This Row],[Total Request Amount 
(Autofill)]]</f>
        <v>0</v>
      </c>
      <c r="N406" s="66"/>
      <c r="O406" s="66"/>
      <c r="P406" s="66"/>
      <c r="Q406" s="66"/>
      <c r="R406" s="66"/>
      <c r="S406" s="66"/>
      <c r="T406" s="66"/>
      <c r="U406" s="66"/>
      <c r="V406" s="66"/>
      <c r="W406" s="66"/>
      <c r="X406" s="66"/>
      <c r="Y406" s="66"/>
      <c r="Z406" s="66"/>
      <c r="AA406" s="66"/>
      <c r="AB406" s="66"/>
      <c r="AC406" s="66"/>
      <c r="AD406" s="66"/>
      <c r="AE406" s="66"/>
      <c r="AF406" s="66"/>
      <c r="AG406" s="66"/>
      <c r="AH406" s="66"/>
      <c r="AI406" s="66"/>
      <c r="AJ406" s="66"/>
      <c r="AK406" s="116">
        <f>SUM(ExpenseData35[[#This Row],[DC1]:[Additional Clarification
(Required for DC17, "Other") ]])-ExpenseData35[[#This Row],[Total Request Amount 
(Autofill)]]</f>
        <v>0</v>
      </c>
      <c r="AL406" s="39"/>
      <c r="AM406" s="40"/>
    </row>
    <row r="407" spans="2:39" x14ac:dyDescent="0.25">
      <c r="B407" s="27">
        <v>401</v>
      </c>
      <c r="C407" s="34"/>
      <c r="D407" s="118"/>
      <c r="E407" s="29"/>
      <c r="F407" s="30"/>
      <c r="G407" s="31"/>
      <c r="H407" s="32"/>
      <c r="I407" s="32"/>
      <c r="J407" s="38"/>
      <c r="K407" s="110">
        <f>SUM(ExpenseData35[[#This Row],[Regular Hours Worked ON Project]:[Hours worked OFF Project]])</f>
        <v>0</v>
      </c>
      <c r="L407" s="109">
        <f t="shared" si="6"/>
        <v>0</v>
      </c>
      <c r="M407" s="34">
        <f>ExpenseData35[[#This Row],[Total Request Amount 
(Autofill)]]</f>
        <v>0</v>
      </c>
      <c r="N407" s="66"/>
      <c r="O407" s="66"/>
      <c r="P407" s="66"/>
      <c r="Q407" s="66"/>
      <c r="R407" s="66"/>
      <c r="S407" s="66"/>
      <c r="T407" s="66"/>
      <c r="U407" s="66"/>
      <c r="V407" s="66"/>
      <c r="W407" s="66"/>
      <c r="X407" s="66"/>
      <c r="Y407" s="66"/>
      <c r="Z407" s="66"/>
      <c r="AA407" s="66"/>
      <c r="AB407" s="66"/>
      <c r="AC407" s="66"/>
      <c r="AD407" s="66"/>
      <c r="AE407" s="66"/>
      <c r="AF407" s="66"/>
      <c r="AG407" s="66"/>
      <c r="AH407" s="66"/>
      <c r="AI407" s="66"/>
      <c r="AJ407" s="66"/>
      <c r="AK407" s="116">
        <f>SUM(ExpenseData35[[#This Row],[DC1]:[Additional Clarification
(Required for DC17, "Other") ]])-ExpenseData35[[#This Row],[Total Request Amount 
(Autofill)]]</f>
        <v>0</v>
      </c>
      <c r="AL407" s="39"/>
      <c r="AM407" s="40"/>
    </row>
    <row r="408" spans="2:39" x14ac:dyDescent="0.25">
      <c r="B408" s="37">
        <v>402</v>
      </c>
      <c r="C408" s="34"/>
      <c r="D408" s="118"/>
      <c r="E408" s="29"/>
      <c r="F408" s="30"/>
      <c r="G408" s="31"/>
      <c r="H408" s="32"/>
      <c r="I408" s="32"/>
      <c r="J408" s="38"/>
      <c r="K408" s="110">
        <f>SUM(ExpenseData35[[#This Row],[Regular Hours Worked ON Project]:[Hours worked OFF Project]])</f>
        <v>0</v>
      </c>
      <c r="L408" s="109">
        <f t="shared" si="6"/>
        <v>0</v>
      </c>
      <c r="M408" s="34">
        <f>ExpenseData35[[#This Row],[Total Request Amount 
(Autofill)]]</f>
        <v>0</v>
      </c>
      <c r="N408" s="66"/>
      <c r="O408" s="66"/>
      <c r="P408" s="66"/>
      <c r="Q408" s="66"/>
      <c r="R408" s="66"/>
      <c r="S408" s="66"/>
      <c r="T408" s="66"/>
      <c r="U408" s="66"/>
      <c r="V408" s="66"/>
      <c r="W408" s="66"/>
      <c r="X408" s="66"/>
      <c r="Y408" s="66"/>
      <c r="Z408" s="66"/>
      <c r="AA408" s="66"/>
      <c r="AB408" s="66"/>
      <c r="AC408" s="66"/>
      <c r="AD408" s="66"/>
      <c r="AE408" s="66"/>
      <c r="AF408" s="66"/>
      <c r="AG408" s="66"/>
      <c r="AH408" s="66"/>
      <c r="AI408" s="66"/>
      <c r="AJ408" s="66"/>
      <c r="AK408" s="116">
        <f>SUM(ExpenseData35[[#This Row],[DC1]:[Additional Clarification
(Required for DC17, "Other") ]])-ExpenseData35[[#This Row],[Total Request Amount 
(Autofill)]]</f>
        <v>0</v>
      </c>
      <c r="AL408" s="39"/>
      <c r="AM408" s="40"/>
    </row>
    <row r="409" spans="2:39" x14ac:dyDescent="0.25">
      <c r="B409" s="27">
        <v>403</v>
      </c>
      <c r="C409" s="34"/>
      <c r="D409" s="118"/>
      <c r="E409" s="29"/>
      <c r="F409" s="30"/>
      <c r="G409" s="31"/>
      <c r="H409" s="32"/>
      <c r="I409" s="32"/>
      <c r="J409" s="38"/>
      <c r="K409" s="110">
        <f>SUM(ExpenseData35[[#This Row],[Regular Hours Worked ON Project]:[Hours worked OFF Project]])</f>
        <v>0</v>
      </c>
      <c r="L409" s="109">
        <f t="shared" si="6"/>
        <v>0</v>
      </c>
      <c r="M409" s="34">
        <f>ExpenseData35[[#This Row],[Total Request Amount 
(Autofill)]]</f>
        <v>0</v>
      </c>
      <c r="N409" s="66"/>
      <c r="O409" s="66"/>
      <c r="P409" s="66"/>
      <c r="Q409" s="66"/>
      <c r="R409" s="66"/>
      <c r="S409" s="66"/>
      <c r="T409" s="66"/>
      <c r="U409" s="66"/>
      <c r="V409" s="66"/>
      <c r="W409" s="66"/>
      <c r="X409" s="66"/>
      <c r="Y409" s="66"/>
      <c r="Z409" s="66"/>
      <c r="AA409" s="66"/>
      <c r="AB409" s="66"/>
      <c r="AC409" s="66"/>
      <c r="AD409" s="66"/>
      <c r="AE409" s="66"/>
      <c r="AF409" s="66"/>
      <c r="AG409" s="66"/>
      <c r="AH409" s="66"/>
      <c r="AI409" s="66"/>
      <c r="AJ409" s="66"/>
      <c r="AK409" s="116">
        <f>SUM(ExpenseData35[[#This Row],[DC1]:[Additional Clarification
(Required for DC17, "Other") ]])-ExpenseData35[[#This Row],[Total Request Amount 
(Autofill)]]</f>
        <v>0</v>
      </c>
      <c r="AL409" s="39"/>
      <c r="AM409" s="40"/>
    </row>
    <row r="410" spans="2:39" x14ac:dyDescent="0.25">
      <c r="B410" s="37">
        <v>404</v>
      </c>
      <c r="C410" s="34"/>
      <c r="D410" s="118"/>
      <c r="E410" s="29"/>
      <c r="F410" s="30"/>
      <c r="G410" s="31"/>
      <c r="H410" s="32"/>
      <c r="I410" s="32"/>
      <c r="J410" s="38"/>
      <c r="K410" s="110">
        <f>SUM(ExpenseData35[[#This Row],[Regular Hours Worked ON Project]:[Hours worked OFF Project]])</f>
        <v>0</v>
      </c>
      <c r="L410" s="109">
        <f t="shared" si="6"/>
        <v>0</v>
      </c>
      <c r="M410" s="34">
        <f>ExpenseData35[[#This Row],[Total Request Amount 
(Autofill)]]</f>
        <v>0</v>
      </c>
      <c r="N410" s="66"/>
      <c r="O410" s="66"/>
      <c r="P410" s="66"/>
      <c r="Q410" s="66"/>
      <c r="R410" s="66"/>
      <c r="S410" s="66"/>
      <c r="T410" s="66"/>
      <c r="U410" s="66"/>
      <c r="V410" s="66"/>
      <c r="W410" s="66"/>
      <c r="X410" s="66"/>
      <c r="Y410" s="66"/>
      <c r="Z410" s="66"/>
      <c r="AA410" s="66"/>
      <c r="AB410" s="66"/>
      <c r="AC410" s="66"/>
      <c r="AD410" s="66"/>
      <c r="AE410" s="66"/>
      <c r="AF410" s="66"/>
      <c r="AG410" s="66"/>
      <c r="AH410" s="66"/>
      <c r="AI410" s="66"/>
      <c r="AJ410" s="66"/>
      <c r="AK410" s="116">
        <f>SUM(ExpenseData35[[#This Row],[DC1]:[Additional Clarification
(Required for DC17, "Other") ]])-ExpenseData35[[#This Row],[Total Request Amount 
(Autofill)]]</f>
        <v>0</v>
      </c>
      <c r="AL410" s="39"/>
      <c r="AM410" s="40"/>
    </row>
    <row r="411" spans="2:39" x14ac:dyDescent="0.25">
      <c r="B411" s="27">
        <v>405</v>
      </c>
      <c r="C411" s="34"/>
      <c r="D411" s="118"/>
      <c r="E411" s="29"/>
      <c r="F411" s="30"/>
      <c r="G411" s="31"/>
      <c r="H411" s="32"/>
      <c r="I411" s="32"/>
      <c r="J411" s="38"/>
      <c r="K411" s="110">
        <f>SUM(ExpenseData35[[#This Row],[Regular Hours Worked ON Project]:[Hours worked OFF Project]])</f>
        <v>0</v>
      </c>
      <c r="L411" s="109">
        <f t="shared" si="6"/>
        <v>0</v>
      </c>
      <c r="M411" s="34">
        <f>ExpenseData35[[#This Row],[Total Request Amount 
(Autofill)]]</f>
        <v>0</v>
      </c>
      <c r="N411" s="66"/>
      <c r="O411" s="66"/>
      <c r="P411" s="66"/>
      <c r="Q411" s="66"/>
      <c r="R411" s="66"/>
      <c r="S411" s="66"/>
      <c r="T411" s="66"/>
      <c r="U411" s="66"/>
      <c r="V411" s="66"/>
      <c r="W411" s="66"/>
      <c r="X411" s="66"/>
      <c r="Y411" s="66"/>
      <c r="Z411" s="66"/>
      <c r="AA411" s="66"/>
      <c r="AB411" s="66"/>
      <c r="AC411" s="66"/>
      <c r="AD411" s="66"/>
      <c r="AE411" s="66"/>
      <c r="AF411" s="66"/>
      <c r="AG411" s="66"/>
      <c r="AH411" s="66"/>
      <c r="AI411" s="66"/>
      <c r="AJ411" s="66"/>
      <c r="AK411" s="116">
        <f>SUM(ExpenseData35[[#This Row],[DC1]:[Additional Clarification
(Required for DC17, "Other") ]])-ExpenseData35[[#This Row],[Total Request Amount 
(Autofill)]]</f>
        <v>0</v>
      </c>
      <c r="AL411" s="39"/>
      <c r="AM411" s="40"/>
    </row>
    <row r="412" spans="2:39" x14ac:dyDescent="0.25">
      <c r="B412" s="37">
        <v>406</v>
      </c>
      <c r="C412" s="34"/>
      <c r="D412" s="118"/>
      <c r="E412" s="29"/>
      <c r="F412" s="30"/>
      <c r="G412" s="31"/>
      <c r="H412" s="32"/>
      <c r="I412" s="32"/>
      <c r="J412" s="38"/>
      <c r="K412" s="110">
        <f>SUM(ExpenseData35[[#This Row],[Regular Hours Worked ON Project]:[Hours worked OFF Project]])</f>
        <v>0</v>
      </c>
      <c r="L412" s="109">
        <f t="shared" si="6"/>
        <v>0</v>
      </c>
      <c r="M412" s="34">
        <f>ExpenseData35[[#This Row],[Total Request Amount 
(Autofill)]]</f>
        <v>0</v>
      </c>
      <c r="N412" s="66"/>
      <c r="O412" s="66"/>
      <c r="P412" s="66"/>
      <c r="Q412" s="66"/>
      <c r="R412" s="66"/>
      <c r="S412" s="66"/>
      <c r="T412" s="66"/>
      <c r="U412" s="66"/>
      <c r="V412" s="66"/>
      <c r="W412" s="66"/>
      <c r="X412" s="66"/>
      <c r="Y412" s="66"/>
      <c r="Z412" s="66"/>
      <c r="AA412" s="66"/>
      <c r="AB412" s="66"/>
      <c r="AC412" s="66"/>
      <c r="AD412" s="66"/>
      <c r="AE412" s="66"/>
      <c r="AF412" s="66"/>
      <c r="AG412" s="66"/>
      <c r="AH412" s="66"/>
      <c r="AI412" s="66"/>
      <c r="AJ412" s="66"/>
      <c r="AK412" s="116">
        <f>SUM(ExpenseData35[[#This Row],[DC1]:[Additional Clarification
(Required for DC17, "Other") ]])-ExpenseData35[[#This Row],[Total Request Amount 
(Autofill)]]</f>
        <v>0</v>
      </c>
      <c r="AL412" s="39"/>
      <c r="AM412" s="40"/>
    </row>
    <row r="413" spans="2:39" x14ac:dyDescent="0.25">
      <c r="B413" s="27">
        <v>407</v>
      </c>
      <c r="C413" s="34"/>
      <c r="D413" s="118"/>
      <c r="E413" s="29"/>
      <c r="F413" s="30"/>
      <c r="G413" s="31"/>
      <c r="H413" s="32"/>
      <c r="I413" s="32"/>
      <c r="J413" s="38"/>
      <c r="K413" s="110">
        <f>SUM(ExpenseData35[[#This Row],[Regular Hours Worked ON Project]:[Hours worked OFF Project]])</f>
        <v>0</v>
      </c>
      <c r="L413" s="109">
        <f t="shared" si="6"/>
        <v>0</v>
      </c>
      <c r="M413" s="34">
        <f>ExpenseData35[[#This Row],[Total Request Amount 
(Autofill)]]</f>
        <v>0</v>
      </c>
      <c r="N413" s="66"/>
      <c r="O413" s="66"/>
      <c r="P413" s="66"/>
      <c r="Q413" s="66"/>
      <c r="R413" s="66"/>
      <c r="S413" s="66"/>
      <c r="T413" s="66"/>
      <c r="U413" s="66"/>
      <c r="V413" s="66"/>
      <c r="W413" s="66"/>
      <c r="X413" s="66"/>
      <c r="Y413" s="66"/>
      <c r="Z413" s="66"/>
      <c r="AA413" s="66"/>
      <c r="AB413" s="66"/>
      <c r="AC413" s="66"/>
      <c r="AD413" s="66"/>
      <c r="AE413" s="66"/>
      <c r="AF413" s="66"/>
      <c r="AG413" s="66"/>
      <c r="AH413" s="66"/>
      <c r="AI413" s="66"/>
      <c r="AJ413" s="66"/>
      <c r="AK413" s="116">
        <f>SUM(ExpenseData35[[#This Row],[DC1]:[Additional Clarification
(Required for DC17, "Other") ]])-ExpenseData35[[#This Row],[Total Request Amount 
(Autofill)]]</f>
        <v>0</v>
      </c>
      <c r="AL413" s="39"/>
      <c r="AM413" s="40"/>
    </row>
    <row r="414" spans="2:39" x14ac:dyDescent="0.25">
      <c r="B414" s="37">
        <v>408</v>
      </c>
      <c r="C414" s="34"/>
      <c r="D414" s="118"/>
      <c r="E414" s="29"/>
      <c r="F414" s="30"/>
      <c r="G414" s="31"/>
      <c r="H414" s="32"/>
      <c r="I414" s="32"/>
      <c r="J414" s="38"/>
      <c r="K414" s="110">
        <f>SUM(ExpenseData35[[#This Row],[Regular Hours Worked ON Project]:[Hours worked OFF Project]])</f>
        <v>0</v>
      </c>
      <c r="L414" s="109">
        <f t="shared" si="6"/>
        <v>0</v>
      </c>
      <c r="M414" s="34">
        <f>ExpenseData35[[#This Row],[Total Request Amount 
(Autofill)]]</f>
        <v>0</v>
      </c>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116">
        <f>SUM(ExpenseData35[[#This Row],[DC1]:[Additional Clarification
(Required for DC17, "Other") ]])-ExpenseData35[[#This Row],[Total Request Amount 
(Autofill)]]</f>
        <v>0</v>
      </c>
      <c r="AL414" s="39"/>
      <c r="AM414" s="40"/>
    </row>
    <row r="415" spans="2:39" x14ac:dyDescent="0.25">
      <c r="B415" s="27">
        <v>409</v>
      </c>
      <c r="C415" s="34"/>
      <c r="D415" s="118"/>
      <c r="E415" s="29"/>
      <c r="F415" s="30"/>
      <c r="G415" s="31"/>
      <c r="H415" s="32"/>
      <c r="I415" s="32"/>
      <c r="J415" s="38"/>
      <c r="K415" s="110">
        <f>SUM(ExpenseData35[[#This Row],[Regular Hours Worked ON Project]:[Hours worked OFF Project]])</f>
        <v>0</v>
      </c>
      <c r="L415" s="109">
        <f t="shared" si="6"/>
        <v>0</v>
      </c>
      <c r="M415" s="34">
        <f>ExpenseData35[[#This Row],[Total Request Amount 
(Autofill)]]</f>
        <v>0</v>
      </c>
      <c r="N415" s="66"/>
      <c r="O415" s="66"/>
      <c r="P415" s="66"/>
      <c r="Q415" s="66"/>
      <c r="R415" s="66"/>
      <c r="S415" s="66"/>
      <c r="T415" s="66"/>
      <c r="U415" s="66"/>
      <c r="V415" s="66"/>
      <c r="W415" s="66"/>
      <c r="X415" s="66"/>
      <c r="Y415" s="66"/>
      <c r="Z415" s="66"/>
      <c r="AA415" s="66"/>
      <c r="AB415" s="66"/>
      <c r="AC415" s="66"/>
      <c r="AD415" s="66"/>
      <c r="AE415" s="66"/>
      <c r="AF415" s="66"/>
      <c r="AG415" s="66"/>
      <c r="AH415" s="66"/>
      <c r="AI415" s="66"/>
      <c r="AJ415" s="66"/>
      <c r="AK415" s="116">
        <f>SUM(ExpenseData35[[#This Row],[DC1]:[Additional Clarification
(Required for DC17, "Other") ]])-ExpenseData35[[#This Row],[Total Request Amount 
(Autofill)]]</f>
        <v>0</v>
      </c>
      <c r="AL415" s="39"/>
      <c r="AM415" s="40"/>
    </row>
    <row r="416" spans="2:39" x14ac:dyDescent="0.25">
      <c r="B416" s="37">
        <v>410</v>
      </c>
      <c r="C416" s="34"/>
      <c r="D416" s="118"/>
      <c r="E416" s="29"/>
      <c r="F416" s="30"/>
      <c r="G416" s="31"/>
      <c r="H416" s="32"/>
      <c r="I416" s="32"/>
      <c r="J416" s="38"/>
      <c r="K416" s="110">
        <f>SUM(ExpenseData35[[#This Row],[Regular Hours Worked ON Project]:[Hours worked OFF Project]])</f>
        <v>0</v>
      </c>
      <c r="L416" s="109">
        <f t="shared" si="6"/>
        <v>0</v>
      </c>
      <c r="M416" s="34">
        <f>ExpenseData35[[#This Row],[Total Request Amount 
(Autofill)]]</f>
        <v>0</v>
      </c>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116">
        <f>SUM(ExpenseData35[[#This Row],[DC1]:[Additional Clarification
(Required for DC17, "Other") ]])-ExpenseData35[[#This Row],[Total Request Amount 
(Autofill)]]</f>
        <v>0</v>
      </c>
      <c r="AL416" s="39"/>
      <c r="AM416" s="40"/>
    </row>
    <row r="417" spans="2:39" x14ac:dyDescent="0.25">
      <c r="B417" s="27">
        <v>411</v>
      </c>
      <c r="C417" s="34"/>
      <c r="D417" s="118"/>
      <c r="E417" s="29"/>
      <c r="F417" s="30"/>
      <c r="G417" s="31"/>
      <c r="H417" s="32"/>
      <c r="I417" s="32"/>
      <c r="J417" s="38"/>
      <c r="K417" s="110">
        <f>SUM(ExpenseData35[[#This Row],[Regular Hours Worked ON Project]:[Hours worked OFF Project]])</f>
        <v>0</v>
      </c>
      <c r="L417" s="109">
        <f t="shared" si="6"/>
        <v>0</v>
      </c>
      <c r="M417" s="34">
        <f>ExpenseData35[[#This Row],[Total Request Amount 
(Autofill)]]</f>
        <v>0</v>
      </c>
      <c r="N417" s="66"/>
      <c r="O417" s="66"/>
      <c r="P417" s="66"/>
      <c r="Q417" s="66"/>
      <c r="R417" s="66"/>
      <c r="S417" s="66"/>
      <c r="T417" s="66"/>
      <c r="U417" s="66"/>
      <c r="V417" s="66"/>
      <c r="W417" s="66"/>
      <c r="X417" s="66"/>
      <c r="Y417" s="66"/>
      <c r="Z417" s="66"/>
      <c r="AA417" s="66"/>
      <c r="AB417" s="66"/>
      <c r="AC417" s="66"/>
      <c r="AD417" s="66"/>
      <c r="AE417" s="66"/>
      <c r="AF417" s="66"/>
      <c r="AG417" s="66"/>
      <c r="AH417" s="66"/>
      <c r="AI417" s="66"/>
      <c r="AJ417" s="66"/>
      <c r="AK417" s="116">
        <f>SUM(ExpenseData35[[#This Row],[DC1]:[Additional Clarification
(Required for DC17, "Other") ]])-ExpenseData35[[#This Row],[Total Request Amount 
(Autofill)]]</f>
        <v>0</v>
      </c>
      <c r="AL417" s="39"/>
      <c r="AM417" s="40"/>
    </row>
    <row r="418" spans="2:39" x14ac:dyDescent="0.25">
      <c r="B418" s="37">
        <v>412</v>
      </c>
      <c r="C418" s="34"/>
      <c r="D418" s="118"/>
      <c r="E418" s="29"/>
      <c r="F418" s="30"/>
      <c r="G418" s="31"/>
      <c r="H418" s="32"/>
      <c r="I418" s="32"/>
      <c r="J418" s="38"/>
      <c r="K418" s="110">
        <f>SUM(ExpenseData35[[#This Row],[Regular Hours Worked ON Project]:[Hours worked OFF Project]])</f>
        <v>0</v>
      </c>
      <c r="L418" s="109">
        <f t="shared" si="6"/>
        <v>0</v>
      </c>
      <c r="M418" s="34">
        <f>ExpenseData35[[#This Row],[Total Request Amount 
(Autofill)]]</f>
        <v>0</v>
      </c>
      <c r="N418" s="66"/>
      <c r="O418" s="66"/>
      <c r="P418" s="66"/>
      <c r="Q418" s="66"/>
      <c r="R418" s="66"/>
      <c r="S418" s="66"/>
      <c r="T418" s="66"/>
      <c r="U418" s="66"/>
      <c r="V418" s="66"/>
      <c r="W418" s="66"/>
      <c r="X418" s="66"/>
      <c r="Y418" s="66"/>
      <c r="Z418" s="66"/>
      <c r="AA418" s="66"/>
      <c r="AB418" s="66"/>
      <c r="AC418" s="66"/>
      <c r="AD418" s="66"/>
      <c r="AE418" s="66"/>
      <c r="AF418" s="66"/>
      <c r="AG418" s="66"/>
      <c r="AH418" s="66"/>
      <c r="AI418" s="66"/>
      <c r="AJ418" s="66"/>
      <c r="AK418" s="116">
        <f>SUM(ExpenseData35[[#This Row],[DC1]:[Additional Clarification
(Required for DC17, "Other") ]])-ExpenseData35[[#This Row],[Total Request Amount 
(Autofill)]]</f>
        <v>0</v>
      </c>
      <c r="AL418" s="39"/>
      <c r="AM418" s="40"/>
    </row>
    <row r="419" spans="2:39" x14ac:dyDescent="0.25">
      <c r="B419" s="27">
        <v>413</v>
      </c>
      <c r="C419" s="34"/>
      <c r="D419" s="118"/>
      <c r="E419" s="29"/>
      <c r="F419" s="30"/>
      <c r="G419" s="31"/>
      <c r="H419" s="32"/>
      <c r="I419" s="32"/>
      <c r="J419" s="38"/>
      <c r="K419" s="110">
        <f>SUM(ExpenseData35[[#This Row],[Regular Hours Worked ON Project]:[Hours worked OFF Project]])</f>
        <v>0</v>
      </c>
      <c r="L419" s="109">
        <f t="shared" si="6"/>
        <v>0</v>
      </c>
      <c r="M419" s="34">
        <f>ExpenseData35[[#This Row],[Total Request Amount 
(Autofill)]]</f>
        <v>0</v>
      </c>
      <c r="N419" s="66"/>
      <c r="O419" s="66"/>
      <c r="P419" s="66"/>
      <c r="Q419" s="66"/>
      <c r="R419" s="66"/>
      <c r="S419" s="66"/>
      <c r="T419" s="66"/>
      <c r="U419" s="66"/>
      <c r="V419" s="66"/>
      <c r="W419" s="66"/>
      <c r="X419" s="66"/>
      <c r="Y419" s="66"/>
      <c r="Z419" s="66"/>
      <c r="AA419" s="66"/>
      <c r="AB419" s="66"/>
      <c r="AC419" s="66"/>
      <c r="AD419" s="66"/>
      <c r="AE419" s="66"/>
      <c r="AF419" s="66"/>
      <c r="AG419" s="66"/>
      <c r="AH419" s="66"/>
      <c r="AI419" s="66"/>
      <c r="AJ419" s="66"/>
      <c r="AK419" s="116">
        <f>SUM(ExpenseData35[[#This Row],[DC1]:[Additional Clarification
(Required for DC17, "Other") ]])-ExpenseData35[[#This Row],[Total Request Amount 
(Autofill)]]</f>
        <v>0</v>
      </c>
      <c r="AL419" s="39"/>
      <c r="AM419" s="40"/>
    </row>
    <row r="420" spans="2:39" x14ac:dyDescent="0.25">
      <c r="B420" s="37">
        <v>414</v>
      </c>
      <c r="C420" s="34"/>
      <c r="D420" s="118"/>
      <c r="E420" s="29"/>
      <c r="F420" s="30"/>
      <c r="G420" s="31"/>
      <c r="H420" s="32"/>
      <c r="I420" s="32"/>
      <c r="J420" s="38"/>
      <c r="K420" s="110">
        <f>SUM(ExpenseData35[[#This Row],[Regular Hours Worked ON Project]:[Hours worked OFF Project]])</f>
        <v>0</v>
      </c>
      <c r="L420" s="109">
        <f t="shared" si="6"/>
        <v>0</v>
      </c>
      <c r="M420" s="34">
        <f>ExpenseData35[[#This Row],[Total Request Amount 
(Autofill)]]</f>
        <v>0</v>
      </c>
      <c r="N420" s="66"/>
      <c r="O420" s="66"/>
      <c r="P420" s="66"/>
      <c r="Q420" s="66"/>
      <c r="R420" s="66"/>
      <c r="S420" s="66"/>
      <c r="T420" s="66"/>
      <c r="U420" s="66"/>
      <c r="V420" s="66"/>
      <c r="W420" s="66"/>
      <c r="X420" s="66"/>
      <c r="Y420" s="66"/>
      <c r="Z420" s="66"/>
      <c r="AA420" s="66"/>
      <c r="AB420" s="66"/>
      <c r="AC420" s="66"/>
      <c r="AD420" s="66"/>
      <c r="AE420" s="66"/>
      <c r="AF420" s="66"/>
      <c r="AG420" s="66"/>
      <c r="AH420" s="66"/>
      <c r="AI420" s="66"/>
      <c r="AJ420" s="66"/>
      <c r="AK420" s="116">
        <f>SUM(ExpenseData35[[#This Row],[DC1]:[Additional Clarification
(Required for DC17, "Other") ]])-ExpenseData35[[#This Row],[Total Request Amount 
(Autofill)]]</f>
        <v>0</v>
      </c>
      <c r="AL420" s="39"/>
      <c r="AM420" s="40"/>
    </row>
    <row r="421" spans="2:39" x14ac:dyDescent="0.25">
      <c r="B421" s="27">
        <v>415</v>
      </c>
      <c r="C421" s="34"/>
      <c r="D421" s="118"/>
      <c r="E421" s="29"/>
      <c r="F421" s="30"/>
      <c r="G421" s="31"/>
      <c r="H421" s="32"/>
      <c r="I421" s="32"/>
      <c r="J421" s="38"/>
      <c r="K421" s="110">
        <f>SUM(ExpenseData35[[#This Row],[Regular Hours Worked ON Project]:[Hours worked OFF Project]])</f>
        <v>0</v>
      </c>
      <c r="L421" s="109">
        <f t="shared" si="6"/>
        <v>0</v>
      </c>
      <c r="M421" s="34">
        <f>ExpenseData35[[#This Row],[Total Request Amount 
(Autofill)]]</f>
        <v>0</v>
      </c>
      <c r="N421" s="66"/>
      <c r="O421" s="66"/>
      <c r="P421" s="66"/>
      <c r="Q421" s="66"/>
      <c r="R421" s="66"/>
      <c r="S421" s="66"/>
      <c r="T421" s="66"/>
      <c r="U421" s="66"/>
      <c r="V421" s="66"/>
      <c r="W421" s="66"/>
      <c r="X421" s="66"/>
      <c r="Y421" s="66"/>
      <c r="Z421" s="66"/>
      <c r="AA421" s="66"/>
      <c r="AB421" s="66"/>
      <c r="AC421" s="66"/>
      <c r="AD421" s="66"/>
      <c r="AE421" s="66"/>
      <c r="AF421" s="66"/>
      <c r="AG421" s="66"/>
      <c r="AH421" s="66"/>
      <c r="AI421" s="66"/>
      <c r="AJ421" s="66"/>
      <c r="AK421" s="116">
        <f>SUM(ExpenseData35[[#This Row],[DC1]:[Additional Clarification
(Required for DC17, "Other") ]])-ExpenseData35[[#This Row],[Total Request Amount 
(Autofill)]]</f>
        <v>0</v>
      </c>
      <c r="AL421" s="39"/>
      <c r="AM421" s="40"/>
    </row>
    <row r="422" spans="2:39" x14ac:dyDescent="0.25">
      <c r="B422" s="37">
        <v>416</v>
      </c>
      <c r="C422" s="34"/>
      <c r="D422" s="118"/>
      <c r="E422" s="29"/>
      <c r="F422" s="30"/>
      <c r="G422" s="31"/>
      <c r="H422" s="32"/>
      <c r="I422" s="32"/>
      <c r="J422" s="38"/>
      <c r="K422" s="110">
        <f>SUM(ExpenseData35[[#This Row],[Regular Hours Worked ON Project]:[Hours worked OFF Project]])</f>
        <v>0</v>
      </c>
      <c r="L422" s="109">
        <f t="shared" si="6"/>
        <v>0</v>
      </c>
      <c r="M422" s="34">
        <f>ExpenseData35[[#This Row],[Total Request Amount 
(Autofill)]]</f>
        <v>0</v>
      </c>
      <c r="N422" s="66"/>
      <c r="O422" s="66"/>
      <c r="P422" s="66"/>
      <c r="Q422" s="66"/>
      <c r="R422" s="66"/>
      <c r="S422" s="66"/>
      <c r="T422" s="66"/>
      <c r="U422" s="66"/>
      <c r="V422" s="66"/>
      <c r="W422" s="66"/>
      <c r="X422" s="66"/>
      <c r="Y422" s="66"/>
      <c r="Z422" s="66"/>
      <c r="AA422" s="66"/>
      <c r="AB422" s="66"/>
      <c r="AC422" s="66"/>
      <c r="AD422" s="66"/>
      <c r="AE422" s="66"/>
      <c r="AF422" s="66"/>
      <c r="AG422" s="66"/>
      <c r="AH422" s="66"/>
      <c r="AI422" s="66"/>
      <c r="AJ422" s="66"/>
      <c r="AK422" s="116">
        <f>SUM(ExpenseData35[[#This Row],[DC1]:[Additional Clarification
(Required for DC17, "Other") ]])-ExpenseData35[[#This Row],[Total Request Amount 
(Autofill)]]</f>
        <v>0</v>
      </c>
      <c r="AL422" s="39"/>
      <c r="AM422" s="40"/>
    </row>
    <row r="423" spans="2:39" x14ac:dyDescent="0.25">
      <c r="B423" s="27">
        <v>417</v>
      </c>
      <c r="C423" s="34"/>
      <c r="D423" s="118"/>
      <c r="E423" s="29"/>
      <c r="F423" s="30"/>
      <c r="G423" s="31"/>
      <c r="H423" s="32"/>
      <c r="I423" s="32"/>
      <c r="J423" s="38"/>
      <c r="K423" s="110">
        <f>SUM(ExpenseData35[[#This Row],[Regular Hours Worked ON Project]:[Hours worked OFF Project]])</f>
        <v>0</v>
      </c>
      <c r="L423" s="109">
        <f t="shared" si="6"/>
        <v>0</v>
      </c>
      <c r="M423" s="34">
        <f>ExpenseData35[[#This Row],[Total Request Amount 
(Autofill)]]</f>
        <v>0</v>
      </c>
      <c r="N423" s="66"/>
      <c r="O423" s="66"/>
      <c r="P423" s="66"/>
      <c r="Q423" s="66"/>
      <c r="R423" s="66"/>
      <c r="S423" s="66"/>
      <c r="T423" s="66"/>
      <c r="U423" s="66"/>
      <c r="V423" s="66"/>
      <c r="W423" s="66"/>
      <c r="X423" s="66"/>
      <c r="Y423" s="66"/>
      <c r="Z423" s="66"/>
      <c r="AA423" s="66"/>
      <c r="AB423" s="66"/>
      <c r="AC423" s="66"/>
      <c r="AD423" s="66"/>
      <c r="AE423" s="66"/>
      <c r="AF423" s="66"/>
      <c r="AG423" s="66"/>
      <c r="AH423" s="66"/>
      <c r="AI423" s="66"/>
      <c r="AJ423" s="66"/>
      <c r="AK423" s="116">
        <f>SUM(ExpenseData35[[#This Row],[DC1]:[Additional Clarification
(Required for DC17, "Other") ]])-ExpenseData35[[#This Row],[Total Request Amount 
(Autofill)]]</f>
        <v>0</v>
      </c>
      <c r="AL423" s="39"/>
      <c r="AM423" s="40"/>
    </row>
    <row r="424" spans="2:39" x14ac:dyDescent="0.25">
      <c r="B424" s="37">
        <v>418</v>
      </c>
      <c r="C424" s="34"/>
      <c r="D424" s="118"/>
      <c r="E424" s="29"/>
      <c r="F424" s="30"/>
      <c r="G424" s="31"/>
      <c r="H424" s="32"/>
      <c r="I424" s="32"/>
      <c r="J424" s="38"/>
      <c r="K424" s="110">
        <f>SUM(ExpenseData35[[#This Row],[Regular Hours Worked ON Project]:[Hours worked OFF Project]])</f>
        <v>0</v>
      </c>
      <c r="L424" s="109">
        <f t="shared" si="6"/>
        <v>0</v>
      </c>
      <c r="M424" s="34">
        <f>ExpenseData35[[#This Row],[Total Request Amount 
(Autofill)]]</f>
        <v>0</v>
      </c>
      <c r="N424" s="66"/>
      <c r="O424" s="66"/>
      <c r="P424" s="66"/>
      <c r="Q424" s="66"/>
      <c r="R424" s="66"/>
      <c r="S424" s="66"/>
      <c r="T424" s="66"/>
      <c r="U424" s="66"/>
      <c r="V424" s="66"/>
      <c r="W424" s="66"/>
      <c r="X424" s="66"/>
      <c r="Y424" s="66"/>
      <c r="Z424" s="66"/>
      <c r="AA424" s="66"/>
      <c r="AB424" s="66"/>
      <c r="AC424" s="66"/>
      <c r="AD424" s="66"/>
      <c r="AE424" s="66"/>
      <c r="AF424" s="66"/>
      <c r="AG424" s="66"/>
      <c r="AH424" s="66"/>
      <c r="AI424" s="66"/>
      <c r="AJ424" s="66"/>
      <c r="AK424" s="116">
        <f>SUM(ExpenseData35[[#This Row],[DC1]:[Additional Clarification
(Required for DC17, "Other") ]])-ExpenseData35[[#This Row],[Total Request Amount 
(Autofill)]]</f>
        <v>0</v>
      </c>
      <c r="AL424" s="39"/>
      <c r="AM424" s="40"/>
    </row>
    <row r="425" spans="2:39" x14ac:dyDescent="0.25">
      <c r="B425" s="27">
        <v>419</v>
      </c>
      <c r="C425" s="34"/>
      <c r="D425" s="118"/>
      <c r="E425" s="29"/>
      <c r="F425" s="30"/>
      <c r="G425" s="31"/>
      <c r="H425" s="32"/>
      <c r="I425" s="32"/>
      <c r="J425" s="38"/>
      <c r="K425" s="110">
        <f>SUM(ExpenseData35[[#This Row],[Regular Hours Worked ON Project]:[Hours worked OFF Project]])</f>
        <v>0</v>
      </c>
      <c r="L425" s="109">
        <f t="shared" si="6"/>
        <v>0</v>
      </c>
      <c r="M425" s="34">
        <f>ExpenseData35[[#This Row],[Total Request Amount 
(Autofill)]]</f>
        <v>0</v>
      </c>
      <c r="N425" s="66"/>
      <c r="O425" s="66"/>
      <c r="P425" s="66"/>
      <c r="Q425" s="66"/>
      <c r="R425" s="66"/>
      <c r="S425" s="66"/>
      <c r="T425" s="66"/>
      <c r="U425" s="66"/>
      <c r="V425" s="66"/>
      <c r="W425" s="66"/>
      <c r="X425" s="66"/>
      <c r="Y425" s="66"/>
      <c r="Z425" s="66"/>
      <c r="AA425" s="66"/>
      <c r="AB425" s="66"/>
      <c r="AC425" s="66"/>
      <c r="AD425" s="66"/>
      <c r="AE425" s="66"/>
      <c r="AF425" s="66"/>
      <c r="AG425" s="66"/>
      <c r="AH425" s="66"/>
      <c r="AI425" s="66"/>
      <c r="AJ425" s="66"/>
      <c r="AK425" s="116">
        <f>SUM(ExpenseData35[[#This Row],[DC1]:[Additional Clarification
(Required for DC17, "Other") ]])-ExpenseData35[[#This Row],[Total Request Amount 
(Autofill)]]</f>
        <v>0</v>
      </c>
      <c r="AL425" s="39"/>
      <c r="AM425" s="40"/>
    </row>
    <row r="426" spans="2:39" x14ac:dyDescent="0.25">
      <c r="B426" s="37">
        <v>420</v>
      </c>
      <c r="C426" s="34"/>
      <c r="D426" s="118"/>
      <c r="E426" s="29"/>
      <c r="F426" s="30"/>
      <c r="G426" s="31"/>
      <c r="H426" s="32"/>
      <c r="I426" s="32"/>
      <c r="J426" s="38"/>
      <c r="K426" s="110">
        <f>SUM(ExpenseData35[[#This Row],[Regular Hours Worked ON Project]:[Hours worked OFF Project]])</f>
        <v>0</v>
      </c>
      <c r="L426" s="109">
        <f t="shared" si="6"/>
        <v>0</v>
      </c>
      <c r="M426" s="34">
        <f>ExpenseData35[[#This Row],[Total Request Amount 
(Autofill)]]</f>
        <v>0</v>
      </c>
      <c r="N426" s="66"/>
      <c r="O426" s="66"/>
      <c r="P426" s="66"/>
      <c r="Q426" s="66"/>
      <c r="R426" s="66"/>
      <c r="S426" s="66"/>
      <c r="T426" s="66"/>
      <c r="U426" s="66"/>
      <c r="V426" s="66"/>
      <c r="W426" s="66"/>
      <c r="X426" s="66"/>
      <c r="Y426" s="66"/>
      <c r="Z426" s="66"/>
      <c r="AA426" s="66"/>
      <c r="AB426" s="66"/>
      <c r="AC426" s="66"/>
      <c r="AD426" s="66"/>
      <c r="AE426" s="66"/>
      <c r="AF426" s="66"/>
      <c r="AG426" s="66"/>
      <c r="AH426" s="66"/>
      <c r="AI426" s="66"/>
      <c r="AJ426" s="66"/>
      <c r="AK426" s="116">
        <f>SUM(ExpenseData35[[#This Row],[DC1]:[Additional Clarification
(Required for DC17, "Other") ]])-ExpenseData35[[#This Row],[Total Request Amount 
(Autofill)]]</f>
        <v>0</v>
      </c>
      <c r="AL426" s="39"/>
      <c r="AM426" s="40"/>
    </row>
    <row r="427" spans="2:39" x14ac:dyDescent="0.25">
      <c r="B427" s="27">
        <v>421</v>
      </c>
      <c r="C427" s="34"/>
      <c r="D427" s="118"/>
      <c r="E427" s="29"/>
      <c r="F427" s="30"/>
      <c r="G427" s="31"/>
      <c r="H427" s="32"/>
      <c r="I427" s="32"/>
      <c r="J427" s="38"/>
      <c r="K427" s="110">
        <f>SUM(ExpenseData35[[#This Row],[Regular Hours Worked ON Project]:[Hours worked OFF Project]])</f>
        <v>0</v>
      </c>
      <c r="L427" s="109">
        <f t="shared" si="6"/>
        <v>0</v>
      </c>
      <c r="M427" s="34">
        <f>ExpenseData35[[#This Row],[Total Request Amount 
(Autofill)]]</f>
        <v>0</v>
      </c>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116">
        <f>SUM(ExpenseData35[[#This Row],[DC1]:[Additional Clarification
(Required for DC17, "Other") ]])-ExpenseData35[[#This Row],[Total Request Amount 
(Autofill)]]</f>
        <v>0</v>
      </c>
      <c r="AL427" s="39"/>
      <c r="AM427" s="40"/>
    </row>
    <row r="428" spans="2:39" x14ac:dyDescent="0.25">
      <c r="B428" s="37">
        <v>422</v>
      </c>
      <c r="C428" s="34"/>
      <c r="D428" s="118"/>
      <c r="E428" s="29"/>
      <c r="F428" s="30"/>
      <c r="G428" s="31"/>
      <c r="H428" s="32"/>
      <c r="I428" s="32"/>
      <c r="J428" s="38"/>
      <c r="K428" s="110">
        <f>SUM(ExpenseData35[[#This Row],[Regular Hours Worked ON Project]:[Hours worked OFF Project]])</f>
        <v>0</v>
      </c>
      <c r="L428" s="109">
        <f t="shared" si="6"/>
        <v>0</v>
      </c>
      <c r="M428" s="34">
        <f>ExpenseData35[[#This Row],[Total Request Amount 
(Autofill)]]</f>
        <v>0</v>
      </c>
      <c r="N428" s="66"/>
      <c r="O428" s="66"/>
      <c r="P428" s="66"/>
      <c r="Q428" s="66"/>
      <c r="R428" s="66"/>
      <c r="S428" s="66"/>
      <c r="T428" s="66"/>
      <c r="U428" s="66"/>
      <c r="V428" s="66"/>
      <c r="W428" s="66"/>
      <c r="X428" s="66"/>
      <c r="Y428" s="66"/>
      <c r="Z428" s="66"/>
      <c r="AA428" s="66"/>
      <c r="AB428" s="66"/>
      <c r="AC428" s="66"/>
      <c r="AD428" s="66"/>
      <c r="AE428" s="66"/>
      <c r="AF428" s="66"/>
      <c r="AG428" s="66"/>
      <c r="AH428" s="66"/>
      <c r="AI428" s="66"/>
      <c r="AJ428" s="66"/>
      <c r="AK428" s="116">
        <f>SUM(ExpenseData35[[#This Row],[DC1]:[Additional Clarification
(Required for DC17, "Other") ]])-ExpenseData35[[#This Row],[Total Request Amount 
(Autofill)]]</f>
        <v>0</v>
      </c>
      <c r="AL428" s="39"/>
      <c r="AM428" s="40"/>
    </row>
    <row r="429" spans="2:39" x14ac:dyDescent="0.25">
      <c r="B429" s="27">
        <v>423</v>
      </c>
      <c r="C429" s="34"/>
      <c r="D429" s="118"/>
      <c r="E429" s="29"/>
      <c r="F429" s="30"/>
      <c r="G429" s="31"/>
      <c r="H429" s="32"/>
      <c r="I429" s="32"/>
      <c r="J429" s="38"/>
      <c r="K429" s="110">
        <f>SUM(ExpenseData35[[#This Row],[Regular Hours Worked ON Project]:[Hours worked OFF Project]])</f>
        <v>0</v>
      </c>
      <c r="L429" s="109">
        <f t="shared" si="6"/>
        <v>0</v>
      </c>
      <c r="M429" s="34">
        <f>ExpenseData35[[#This Row],[Total Request Amount 
(Autofill)]]</f>
        <v>0</v>
      </c>
      <c r="N429" s="66"/>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116">
        <f>SUM(ExpenseData35[[#This Row],[DC1]:[Additional Clarification
(Required for DC17, "Other") ]])-ExpenseData35[[#This Row],[Total Request Amount 
(Autofill)]]</f>
        <v>0</v>
      </c>
      <c r="AL429" s="39"/>
      <c r="AM429" s="40"/>
    </row>
    <row r="430" spans="2:39" x14ac:dyDescent="0.25">
      <c r="B430" s="37">
        <v>424</v>
      </c>
      <c r="C430" s="34"/>
      <c r="D430" s="118"/>
      <c r="E430" s="29"/>
      <c r="F430" s="30"/>
      <c r="G430" s="31"/>
      <c r="H430" s="32"/>
      <c r="I430" s="32"/>
      <c r="J430" s="38"/>
      <c r="K430" s="110">
        <f>SUM(ExpenseData35[[#This Row],[Regular Hours Worked ON Project]:[Hours worked OFF Project]])</f>
        <v>0</v>
      </c>
      <c r="L430" s="109">
        <f t="shared" si="6"/>
        <v>0</v>
      </c>
      <c r="M430" s="34">
        <f>ExpenseData35[[#This Row],[Total Request Amount 
(Autofill)]]</f>
        <v>0</v>
      </c>
      <c r="N430" s="66"/>
      <c r="O430" s="66"/>
      <c r="P430" s="66"/>
      <c r="Q430" s="66"/>
      <c r="R430" s="66"/>
      <c r="S430" s="66"/>
      <c r="T430" s="66"/>
      <c r="U430" s="66"/>
      <c r="V430" s="66"/>
      <c r="W430" s="66"/>
      <c r="X430" s="66"/>
      <c r="Y430" s="66"/>
      <c r="Z430" s="66"/>
      <c r="AA430" s="66"/>
      <c r="AB430" s="66"/>
      <c r="AC430" s="66"/>
      <c r="AD430" s="66"/>
      <c r="AE430" s="66"/>
      <c r="AF430" s="66"/>
      <c r="AG430" s="66"/>
      <c r="AH430" s="66"/>
      <c r="AI430" s="66"/>
      <c r="AJ430" s="66"/>
      <c r="AK430" s="116">
        <f>SUM(ExpenseData35[[#This Row],[DC1]:[Additional Clarification
(Required for DC17, "Other") ]])-ExpenseData35[[#This Row],[Total Request Amount 
(Autofill)]]</f>
        <v>0</v>
      </c>
      <c r="AL430" s="39"/>
      <c r="AM430" s="40"/>
    </row>
    <row r="431" spans="2:39" x14ac:dyDescent="0.25">
      <c r="B431" s="27">
        <v>425</v>
      </c>
      <c r="C431" s="34"/>
      <c r="D431" s="118"/>
      <c r="E431" s="29"/>
      <c r="F431" s="30"/>
      <c r="G431" s="31"/>
      <c r="H431" s="32"/>
      <c r="I431" s="32"/>
      <c r="J431" s="38"/>
      <c r="K431" s="110">
        <f>SUM(ExpenseData35[[#This Row],[Regular Hours Worked ON Project]:[Hours worked OFF Project]])</f>
        <v>0</v>
      </c>
      <c r="L431" s="109">
        <f t="shared" si="6"/>
        <v>0</v>
      </c>
      <c r="M431" s="34">
        <f>ExpenseData35[[#This Row],[Total Request Amount 
(Autofill)]]</f>
        <v>0</v>
      </c>
      <c r="N431" s="66"/>
      <c r="O431" s="66"/>
      <c r="P431" s="66"/>
      <c r="Q431" s="66"/>
      <c r="R431" s="66"/>
      <c r="S431" s="66"/>
      <c r="T431" s="66"/>
      <c r="U431" s="66"/>
      <c r="V431" s="66"/>
      <c r="W431" s="66"/>
      <c r="X431" s="66"/>
      <c r="Y431" s="66"/>
      <c r="Z431" s="66"/>
      <c r="AA431" s="66"/>
      <c r="AB431" s="66"/>
      <c r="AC431" s="66"/>
      <c r="AD431" s="66"/>
      <c r="AE431" s="66"/>
      <c r="AF431" s="66"/>
      <c r="AG431" s="66"/>
      <c r="AH431" s="66"/>
      <c r="AI431" s="66"/>
      <c r="AJ431" s="66"/>
      <c r="AK431" s="116">
        <f>SUM(ExpenseData35[[#This Row],[DC1]:[Additional Clarification
(Required for DC17, "Other") ]])-ExpenseData35[[#This Row],[Total Request Amount 
(Autofill)]]</f>
        <v>0</v>
      </c>
      <c r="AL431" s="39"/>
      <c r="AM431" s="40"/>
    </row>
    <row r="432" spans="2:39" x14ac:dyDescent="0.25">
      <c r="B432" s="37">
        <v>426</v>
      </c>
      <c r="C432" s="34"/>
      <c r="D432" s="118"/>
      <c r="E432" s="29"/>
      <c r="F432" s="30"/>
      <c r="G432" s="31"/>
      <c r="H432" s="32"/>
      <c r="I432" s="32"/>
      <c r="J432" s="38"/>
      <c r="K432" s="110">
        <f>SUM(ExpenseData35[[#This Row],[Regular Hours Worked ON Project]:[Hours worked OFF Project]])</f>
        <v>0</v>
      </c>
      <c r="L432" s="109">
        <f t="shared" si="6"/>
        <v>0</v>
      </c>
      <c r="M432" s="34">
        <f>ExpenseData35[[#This Row],[Total Request Amount 
(Autofill)]]</f>
        <v>0</v>
      </c>
      <c r="N432" s="66"/>
      <c r="O432" s="66"/>
      <c r="P432" s="66"/>
      <c r="Q432" s="66"/>
      <c r="R432" s="66"/>
      <c r="S432" s="66"/>
      <c r="T432" s="66"/>
      <c r="U432" s="66"/>
      <c r="V432" s="66"/>
      <c r="W432" s="66"/>
      <c r="X432" s="66"/>
      <c r="Y432" s="66"/>
      <c r="Z432" s="66"/>
      <c r="AA432" s="66"/>
      <c r="AB432" s="66"/>
      <c r="AC432" s="66"/>
      <c r="AD432" s="66"/>
      <c r="AE432" s="66"/>
      <c r="AF432" s="66"/>
      <c r="AG432" s="66"/>
      <c r="AH432" s="66"/>
      <c r="AI432" s="66"/>
      <c r="AJ432" s="66"/>
      <c r="AK432" s="116">
        <f>SUM(ExpenseData35[[#This Row],[DC1]:[Additional Clarification
(Required for DC17, "Other") ]])-ExpenseData35[[#This Row],[Total Request Amount 
(Autofill)]]</f>
        <v>0</v>
      </c>
      <c r="AL432" s="39"/>
      <c r="AM432" s="40"/>
    </row>
    <row r="433" spans="2:39" x14ac:dyDescent="0.25">
      <c r="B433" s="27">
        <v>427</v>
      </c>
      <c r="C433" s="34"/>
      <c r="D433" s="118"/>
      <c r="E433" s="29"/>
      <c r="F433" s="30"/>
      <c r="G433" s="31"/>
      <c r="H433" s="32"/>
      <c r="I433" s="32"/>
      <c r="J433" s="38"/>
      <c r="K433" s="110">
        <f>SUM(ExpenseData35[[#This Row],[Regular Hours Worked ON Project]:[Hours worked OFF Project]])</f>
        <v>0</v>
      </c>
      <c r="L433" s="109">
        <f t="shared" si="6"/>
        <v>0</v>
      </c>
      <c r="M433" s="34">
        <f>ExpenseData35[[#This Row],[Total Request Amount 
(Autofill)]]</f>
        <v>0</v>
      </c>
      <c r="N433" s="66"/>
      <c r="O433" s="66"/>
      <c r="P433" s="66"/>
      <c r="Q433" s="66"/>
      <c r="R433" s="66"/>
      <c r="S433" s="66"/>
      <c r="T433" s="66"/>
      <c r="U433" s="66"/>
      <c r="V433" s="66"/>
      <c r="W433" s="66"/>
      <c r="X433" s="66"/>
      <c r="Y433" s="66"/>
      <c r="Z433" s="66"/>
      <c r="AA433" s="66"/>
      <c r="AB433" s="66"/>
      <c r="AC433" s="66"/>
      <c r="AD433" s="66"/>
      <c r="AE433" s="66"/>
      <c r="AF433" s="66"/>
      <c r="AG433" s="66"/>
      <c r="AH433" s="66"/>
      <c r="AI433" s="66"/>
      <c r="AJ433" s="66"/>
      <c r="AK433" s="116">
        <f>SUM(ExpenseData35[[#This Row],[DC1]:[Additional Clarification
(Required for DC17, "Other") ]])-ExpenseData35[[#This Row],[Total Request Amount 
(Autofill)]]</f>
        <v>0</v>
      </c>
      <c r="AL433" s="39"/>
      <c r="AM433" s="40"/>
    </row>
    <row r="434" spans="2:39" x14ac:dyDescent="0.25">
      <c r="B434" s="37">
        <v>428</v>
      </c>
      <c r="C434" s="34"/>
      <c r="D434" s="118"/>
      <c r="E434" s="29"/>
      <c r="F434" s="30"/>
      <c r="G434" s="31"/>
      <c r="H434" s="32"/>
      <c r="I434" s="32"/>
      <c r="J434" s="38"/>
      <c r="K434" s="110">
        <f>SUM(ExpenseData35[[#This Row],[Regular Hours Worked ON Project]:[Hours worked OFF Project]])</f>
        <v>0</v>
      </c>
      <c r="L434" s="109">
        <f t="shared" si="6"/>
        <v>0</v>
      </c>
      <c r="M434" s="34">
        <f>ExpenseData35[[#This Row],[Total Request Amount 
(Autofill)]]</f>
        <v>0</v>
      </c>
      <c r="N434" s="66"/>
      <c r="O434" s="66"/>
      <c r="P434" s="66"/>
      <c r="Q434" s="66"/>
      <c r="R434" s="66"/>
      <c r="S434" s="66"/>
      <c r="T434" s="66"/>
      <c r="U434" s="66"/>
      <c r="V434" s="66"/>
      <c r="W434" s="66"/>
      <c r="X434" s="66"/>
      <c r="Y434" s="66"/>
      <c r="Z434" s="66"/>
      <c r="AA434" s="66"/>
      <c r="AB434" s="66"/>
      <c r="AC434" s="66"/>
      <c r="AD434" s="66"/>
      <c r="AE434" s="66"/>
      <c r="AF434" s="66"/>
      <c r="AG434" s="66"/>
      <c r="AH434" s="66"/>
      <c r="AI434" s="66"/>
      <c r="AJ434" s="66"/>
      <c r="AK434" s="116">
        <f>SUM(ExpenseData35[[#This Row],[DC1]:[Additional Clarification
(Required for DC17, "Other") ]])-ExpenseData35[[#This Row],[Total Request Amount 
(Autofill)]]</f>
        <v>0</v>
      </c>
      <c r="AL434" s="39"/>
      <c r="AM434" s="40"/>
    </row>
    <row r="435" spans="2:39" x14ac:dyDescent="0.25">
      <c r="B435" s="27">
        <v>429</v>
      </c>
      <c r="C435" s="34"/>
      <c r="D435" s="118"/>
      <c r="E435" s="29"/>
      <c r="F435" s="30"/>
      <c r="G435" s="31"/>
      <c r="H435" s="32"/>
      <c r="I435" s="32"/>
      <c r="J435" s="38"/>
      <c r="K435" s="110">
        <f>SUM(ExpenseData35[[#This Row],[Regular Hours Worked ON Project]:[Hours worked OFF Project]])</f>
        <v>0</v>
      </c>
      <c r="L435" s="109">
        <f t="shared" si="6"/>
        <v>0</v>
      </c>
      <c r="M435" s="34">
        <f>ExpenseData35[[#This Row],[Total Request Amount 
(Autofill)]]</f>
        <v>0</v>
      </c>
      <c r="N435" s="66"/>
      <c r="O435" s="66"/>
      <c r="P435" s="66"/>
      <c r="Q435" s="66"/>
      <c r="R435" s="66"/>
      <c r="S435" s="66"/>
      <c r="T435" s="66"/>
      <c r="U435" s="66"/>
      <c r="V435" s="66"/>
      <c r="W435" s="66"/>
      <c r="X435" s="66"/>
      <c r="Y435" s="66"/>
      <c r="Z435" s="66"/>
      <c r="AA435" s="66"/>
      <c r="AB435" s="66"/>
      <c r="AC435" s="66"/>
      <c r="AD435" s="66"/>
      <c r="AE435" s="66"/>
      <c r="AF435" s="66"/>
      <c r="AG435" s="66"/>
      <c r="AH435" s="66"/>
      <c r="AI435" s="66"/>
      <c r="AJ435" s="66"/>
      <c r="AK435" s="116">
        <f>SUM(ExpenseData35[[#This Row],[DC1]:[Additional Clarification
(Required for DC17, "Other") ]])-ExpenseData35[[#This Row],[Total Request Amount 
(Autofill)]]</f>
        <v>0</v>
      </c>
      <c r="AL435" s="39"/>
      <c r="AM435" s="40"/>
    </row>
    <row r="436" spans="2:39" x14ac:dyDescent="0.25">
      <c r="B436" s="37">
        <v>430</v>
      </c>
      <c r="C436" s="34"/>
      <c r="D436" s="118"/>
      <c r="E436" s="29"/>
      <c r="F436" s="30"/>
      <c r="G436" s="31"/>
      <c r="H436" s="32"/>
      <c r="I436" s="32"/>
      <c r="J436" s="38"/>
      <c r="K436" s="110">
        <f>SUM(ExpenseData35[[#This Row],[Regular Hours Worked ON Project]:[Hours worked OFF Project]])</f>
        <v>0</v>
      </c>
      <c r="L436" s="109">
        <f t="shared" si="6"/>
        <v>0</v>
      </c>
      <c r="M436" s="34">
        <f>ExpenseData35[[#This Row],[Total Request Amount 
(Autofill)]]</f>
        <v>0</v>
      </c>
      <c r="N436" s="66"/>
      <c r="O436" s="66"/>
      <c r="P436" s="66"/>
      <c r="Q436" s="66"/>
      <c r="R436" s="66"/>
      <c r="S436" s="66"/>
      <c r="T436" s="66"/>
      <c r="U436" s="66"/>
      <c r="V436" s="66"/>
      <c r="W436" s="66"/>
      <c r="X436" s="66"/>
      <c r="Y436" s="66"/>
      <c r="Z436" s="66"/>
      <c r="AA436" s="66"/>
      <c r="AB436" s="66"/>
      <c r="AC436" s="66"/>
      <c r="AD436" s="66"/>
      <c r="AE436" s="66"/>
      <c r="AF436" s="66"/>
      <c r="AG436" s="66"/>
      <c r="AH436" s="66"/>
      <c r="AI436" s="66"/>
      <c r="AJ436" s="66"/>
      <c r="AK436" s="116">
        <f>SUM(ExpenseData35[[#This Row],[DC1]:[Additional Clarification
(Required for DC17, "Other") ]])-ExpenseData35[[#This Row],[Total Request Amount 
(Autofill)]]</f>
        <v>0</v>
      </c>
      <c r="AL436" s="39"/>
      <c r="AM436" s="40"/>
    </row>
    <row r="437" spans="2:39" x14ac:dyDescent="0.25">
      <c r="B437" s="27">
        <v>431</v>
      </c>
      <c r="C437" s="34"/>
      <c r="D437" s="118"/>
      <c r="E437" s="29"/>
      <c r="F437" s="30"/>
      <c r="G437" s="31"/>
      <c r="H437" s="32"/>
      <c r="I437" s="32"/>
      <c r="J437" s="38"/>
      <c r="K437" s="110">
        <f>SUM(ExpenseData35[[#This Row],[Regular Hours Worked ON Project]:[Hours worked OFF Project]])</f>
        <v>0</v>
      </c>
      <c r="L437" s="109">
        <f t="shared" si="6"/>
        <v>0</v>
      </c>
      <c r="M437" s="34">
        <f>ExpenseData35[[#This Row],[Total Request Amount 
(Autofill)]]</f>
        <v>0</v>
      </c>
      <c r="N437" s="66"/>
      <c r="O437" s="66"/>
      <c r="P437" s="66"/>
      <c r="Q437" s="66"/>
      <c r="R437" s="66"/>
      <c r="S437" s="66"/>
      <c r="T437" s="66"/>
      <c r="U437" s="66"/>
      <c r="V437" s="66"/>
      <c r="W437" s="66"/>
      <c r="X437" s="66"/>
      <c r="Y437" s="66"/>
      <c r="Z437" s="66"/>
      <c r="AA437" s="66"/>
      <c r="AB437" s="66"/>
      <c r="AC437" s="66"/>
      <c r="AD437" s="66"/>
      <c r="AE437" s="66"/>
      <c r="AF437" s="66"/>
      <c r="AG437" s="66"/>
      <c r="AH437" s="66"/>
      <c r="AI437" s="66"/>
      <c r="AJ437" s="66"/>
      <c r="AK437" s="116">
        <f>SUM(ExpenseData35[[#This Row],[DC1]:[Additional Clarification
(Required for DC17, "Other") ]])-ExpenseData35[[#This Row],[Total Request Amount 
(Autofill)]]</f>
        <v>0</v>
      </c>
      <c r="AL437" s="39"/>
      <c r="AM437" s="40"/>
    </row>
    <row r="438" spans="2:39" x14ac:dyDescent="0.25">
      <c r="B438" s="37">
        <v>432</v>
      </c>
      <c r="C438" s="34"/>
      <c r="D438" s="118"/>
      <c r="E438" s="29"/>
      <c r="F438" s="30"/>
      <c r="G438" s="31"/>
      <c r="H438" s="32"/>
      <c r="I438" s="32"/>
      <c r="J438" s="38"/>
      <c r="K438" s="110">
        <f>SUM(ExpenseData35[[#This Row],[Regular Hours Worked ON Project]:[Hours worked OFF Project]])</f>
        <v>0</v>
      </c>
      <c r="L438" s="109">
        <f t="shared" si="6"/>
        <v>0</v>
      </c>
      <c r="M438" s="34">
        <f>ExpenseData35[[#This Row],[Total Request Amount 
(Autofill)]]</f>
        <v>0</v>
      </c>
      <c r="N438" s="66"/>
      <c r="O438" s="66"/>
      <c r="P438" s="66"/>
      <c r="Q438" s="66"/>
      <c r="R438" s="66"/>
      <c r="S438" s="66"/>
      <c r="T438" s="66"/>
      <c r="U438" s="66"/>
      <c r="V438" s="66"/>
      <c r="W438" s="66"/>
      <c r="X438" s="66"/>
      <c r="Y438" s="66"/>
      <c r="Z438" s="66"/>
      <c r="AA438" s="66"/>
      <c r="AB438" s="66"/>
      <c r="AC438" s="66"/>
      <c r="AD438" s="66"/>
      <c r="AE438" s="66"/>
      <c r="AF438" s="66"/>
      <c r="AG438" s="66"/>
      <c r="AH438" s="66"/>
      <c r="AI438" s="66"/>
      <c r="AJ438" s="66"/>
      <c r="AK438" s="116">
        <f>SUM(ExpenseData35[[#This Row],[DC1]:[Additional Clarification
(Required for DC17, "Other") ]])-ExpenseData35[[#This Row],[Total Request Amount 
(Autofill)]]</f>
        <v>0</v>
      </c>
      <c r="AL438" s="39"/>
      <c r="AM438" s="40"/>
    </row>
    <row r="439" spans="2:39" x14ac:dyDescent="0.25">
      <c r="B439" s="27">
        <v>433</v>
      </c>
      <c r="C439" s="34"/>
      <c r="D439" s="118"/>
      <c r="E439" s="29"/>
      <c r="F439" s="30"/>
      <c r="G439" s="31"/>
      <c r="H439" s="32"/>
      <c r="I439" s="32"/>
      <c r="J439" s="38"/>
      <c r="K439" s="110">
        <f>SUM(ExpenseData35[[#This Row],[Regular Hours Worked ON Project]:[Hours worked OFF Project]])</f>
        <v>0</v>
      </c>
      <c r="L439" s="109">
        <f t="shared" si="6"/>
        <v>0</v>
      </c>
      <c r="M439" s="34">
        <f>ExpenseData35[[#This Row],[Total Request Amount 
(Autofill)]]</f>
        <v>0</v>
      </c>
      <c r="N439" s="66"/>
      <c r="O439" s="66"/>
      <c r="P439" s="66"/>
      <c r="Q439" s="66"/>
      <c r="R439" s="66"/>
      <c r="S439" s="66"/>
      <c r="T439" s="66"/>
      <c r="U439" s="66"/>
      <c r="V439" s="66"/>
      <c r="W439" s="66"/>
      <c r="X439" s="66"/>
      <c r="Y439" s="66"/>
      <c r="Z439" s="66"/>
      <c r="AA439" s="66"/>
      <c r="AB439" s="66"/>
      <c r="AC439" s="66"/>
      <c r="AD439" s="66"/>
      <c r="AE439" s="66"/>
      <c r="AF439" s="66"/>
      <c r="AG439" s="66"/>
      <c r="AH439" s="66"/>
      <c r="AI439" s="66"/>
      <c r="AJ439" s="66"/>
      <c r="AK439" s="116">
        <f>SUM(ExpenseData35[[#This Row],[DC1]:[Additional Clarification
(Required for DC17, "Other") ]])-ExpenseData35[[#This Row],[Total Request Amount 
(Autofill)]]</f>
        <v>0</v>
      </c>
      <c r="AL439" s="39"/>
      <c r="AM439" s="40"/>
    </row>
    <row r="440" spans="2:39" x14ac:dyDescent="0.25">
      <c r="B440" s="37">
        <v>434</v>
      </c>
      <c r="C440" s="34"/>
      <c r="D440" s="118"/>
      <c r="E440" s="29"/>
      <c r="F440" s="30"/>
      <c r="G440" s="31"/>
      <c r="H440" s="32"/>
      <c r="I440" s="32"/>
      <c r="J440" s="38"/>
      <c r="K440" s="110">
        <f>SUM(ExpenseData35[[#This Row],[Regular Hours Worked ON Project]:[Hours worked OFF Project]])</f>
        <v>0</v>
      </c>
      <c r="L440" s="109">
        <f t="shared" si="6"/>
        <v>0</v>
      </c>
      <c r="M440" s="34">
        <f>ExpenseData35[[#This Row],[Total Request Amount 
(Autofill)]]</f>
        <v>0</v>
      </c>
      <c r="N440" s="66"/>
      <c r="O440" s="66"/>
      <c r="P440" s="66"/>
      <c r="Q440" s="66"/>
      <c r="R440" s="66"/>
      <c r="S440" s="66"/>
      <c r="T440" s="66"/>
      <c r="U440" s="66"/>
      <c r="V440" s="66"/>
      <c r="W440" s="66"/>
      <c r="X440" s="66"/>
      <c r="Y440" s="66"/>
      <c r="Z440" s="66"/>
      <c r="AA440" s="66"/>
      <c r="AB440" s="66"/>
      <c r="AC440" s="66"/>
      <c r="AD440" s="66"/>
      <c r="AE440" s="66"/>
      <c r="AF440" s="66"/>
      <c r="AG440" s="66"/>
      <c r="AH440" s="66"/>
      <c r="AI440" s="66"/>
      <c r="AJ440" s="66"/>
      <c r="AK440" s="116">
        <f>SUM(ExpenseData35[[#This Row],[DC1]:[Additional Clarification
(Required for DC17, "Other") ]])-ExpenseData35[[#This Row],[Total Request Amount 
(Autofill)]]</f>
        <v>0</v>
      </c>
      <c r="AL440" s="39"/>
      <c r="AM440" s="40"/>
    </row>
    <row r="441" spans="2:39" x14ac:dyDescent="0.25">
      <c r="B441" s="27">
        <v>435</v>
      </c>
      <c r="C441" s="34"/>
      <c r="D441" s="118"/>
      <c r="E441" s="29"/>
      <c r="F441" s="30"/>
      <c r="G441" s="31"/>
      <c r="H441" s="32"/>
      <c r="I441" s="32"/>
      <c r="J441" s="38"/>
      <c r="K441" s="110">
        <f>SUM(ExpenseData35[[#This Row],[Regular Hours Worked ON Project]:[Hours worked OFF Project]])</f>
        <v>0</v>
      </c>
      <c r="L441" s="109">
        <f t="shared" si="6"/>
        <v>0</v>
      </c>
      <c r="M441" s="34">
        <f>ExpenseData35[[#This Row],[Total Request Amount 
(Autofill)]]</f>
        <v>0</v>
      </c>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116">
        <f>SUM(ExpenseData35[[#This Row],[DC1]:[Additional Clarification
(Required for DC17, "Other") ]])-ExpenseData35[[#This Row],[Total Request Amount 
(Autofill)]]</f>
        <v>0</v>
      </c>
      <c r="AL441" s="39"/>
      <c r="AM441" s="40"/>
    </row>
    <row r="442" spans="2:39" x14ac:dyDescent="0.25">
      <c r="B442" s="37">
        <v>436</v>
      </c>
      <c r="C442" s="34"/>
      <c r="D442" s="118"/>
      <c r="E442" s="29"/>
      <c r="F442" s="30"/>
      <c r="G442" s="31"/>
      <c r="H442" s="32"/>
      <c r="I442" s="32"/>
      <c r="J442" s="38"/>
      <c r="K442" s="110">
        <f>SUM(ExpenseData35[[#This Row],[Regular Hours Worked ON Project]:[Hours worked OFF Project]])</f>
        <v>0</v>
      </c>
      <c r="L442" s="109">
        <f t="shared" si="6"/>
        <v>0</v>
      </c>
      <c r="M442" s="34">
        <f>ExpenseData35[[#This Row],[Total Request Amount 
(Autofill)]]</f>
        <v>0</v>
      </c>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116">
        <f>SUM(ExpenseData35[[#This Row],[DC1]:[Additional Clarification
(Required for DC17, "Other") ]])-ExpenseData35[[#This Row],[Total Request Amount 
(Autofill)]]</f>
        <v>0</v>
      </c>
      <c r="AL442" s="39"/>
      <c r="AM442" s="40"/>
    </row>
    <row r="443" spans="2:39" x14ac:dyDescent="0.25">
      <c r="B443" s="27">
        <v>437</v>
      </c>
      <c r="C443" s="34"/>
      <c r="D443" s="118"/>
      <c r="E443" s="29"/>
      <c r="F443" s="30"/>
      <c r="G443" s="31"/>
      <c r="H443" s="32"/>
      <c r="I443" s="32"/>
      <c r="J443" s="38"/>
      <c r="K443" s="110">
        <f>SUM(ExpenseData35[[#This Row],[Regular Hours Worked ON Project]:[Hours worked OFF Project]])</f>
        <v>0</v>
      </c>
      <c r="L443" s="109">
        <f t="shared" si="6"/>
        <v>0</v>
      </c>
      <c r="M443" s="34">
        <f>ExpenseData35[[#This Row],[Total Request Amount 
(Autofill)]]</f>
        <v>0</v>
      </c>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116">
        <f>SUM(ExpenseData35[[#This Row],[DC1]:[Additional Clarification
(Required for DC17, "Other") ]])-ExpenseData35[[#This Row],[Total Request Amount 
(Autofill)]]</f>
        <v>0</v>
      </c>
      <c r="AL443" s="39"/>
      <c r="AM443" s="40"/>
    </row>
    <row r="444" spans="2:39" x14ac:dyDescent="0.25">
      <c r="B444" s="37">
        <v>438</v>
      </c>
      <c r="C444" s="34"/>
      <c r="D444" s="118"/>
      <c r="E444" s="29"/>
      <c r="F444" s="30"/>
      <c r="G444" s="31"/>
      <c r="H444" s="32"/>
      <c r="I444" s="32"/>
      <c r="J444" s="38"/>
      <c r="K444" s="110">
        <f>SUM(ExpenseData35[[#This Row],[Regular Hours Worked ON Project]:[Hours worked OFF Project]])</f>
        <v>0</v>
      </c>
      <c r="L444" s="109">
        <f t="shared" si="6"/>
        <v>0</v>
      </c>
      <c r="M444" s="34">
        <f>ExpenseData35[[#This Row],[Total Request Amount 
(Autofill)]]</f>
        <v>0</v>
      </c>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116">
        <f>SUM(ExpenseData35[[#This Row],[DC1]:[Additional Clarification
(Required for DC17, "Other") ]])-ExpenseData35[[#This Row],[Total Request Amount 
(Autofill)]]</f>
        <v>0</v>
      </c>
      <c r="AL444" s="39"/>
      <c r="AM444" s="40"/>
    </row>
    <row r="445" spans="2:39" x14ac:dyDescent="0.25">
      <c r="B445" s="27">
        <v>439</v>
      </c>
      <c r="C445" s="34"/>
      <c r="D445" s="118"/>
      <c r="E445" s="29"/>
      <c r="F445" s="30"/>
      <c r="G445" s="31"/>
      <c r="H445" s="32"/>
      <c r="I445" s="32"/>
      <c r="J445" s="38"/>
      <c r="K445" s="110">
        <f>SUM(ExpenseData35[[#This Row],[Regular Hours Worked ON Project]:[Hours worked OFF Project]])</f>
        <v>0</v>
      </c>
      <c r="L445" s="109">
        <f t="shared" si="6"/>
        <v>0</v>
      </c>
      <c r="M445" s="34">
        <f>ExpenseData35[[#This Row],[Total Request Amount 
(Autofill)]]</f>
        <v>0</v>
      </c>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116">
        <f>SUM(ExpenseData35[[#This Row],[DC1]:[Additional Clarification
(Required for DC17, "Other") ]])-ExpenseData35[[#This Row],[Total Request Amount 
(Autofill)]]</f>
        <v>0</v>
      </c>
      <c r="AL445" s="39"/>
      <c r="AM445" s="40"/>
    </row>
    <row r="446" spans="2:39" x14ac:dyDescent="0.25">
      <c r="B446" s="37">
        <v>440</v>
      </c>
      <c r="C446" s="34"/>
      <c r="D446" s="118"/>
      <c r="E446" s="29"/>
      <c r="F446" s="30"/>
      <c r="G446" s="31"/>
      <c r="H446" s="32"/>
      <c r="I446" s="32"/>
      <c r="J446" s="38"/>
      <c r="K446" s="110">
        <f>SUM(ExpenseData35[[#This Row],[Regular Hours Worked ON Project]:[Hours worked OFF Project]])</f>
        <v>0</v>
      </c>
      <c r="L446" s="109">
        <f t="shared" si="6"/>
        <v>0</v>
      </c>
      <c r="M446" s="34">
        <f>ExpenseData35[[#This Row],[Total Request Amount 
(Autofill)]]</f>
        <v>0</v>
      </c>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116">
        <f>SUM(ExpenseData35[[#This Row],[DC1]:[Additional Clarification
(Required for DC17, "Other") ]])-ExpenseData35[[#This Row],[Total Request Amount 
(Autofill)]]</f>
        <v>0</v>
      </c>
      <c r="AL446" s="39"/>
      <c r="AM446" s="40"/>
    </row>
    <row r="447" spans="2:39" x14ac:dyDescent="0.25">
      <c r="B447" s="27">
        <v>441</v>
      </c>
      <c r="C447" s="34"/>
      <c r="D447" s="118"/>
      <c r="E447" s="29"/>
      <c r="F447" s="30"/>
      <c r="G447" s="31"/>
      <c r="H447" s="32"/>
      <c r="I447" s="32"/>
      <c r="J447" s="38"/>
      <c r="K447" s="110">
        <f>SUM(ExpenseData35[[#This Row],[Regular Hours Worked ON Project]:[Hours worked OFF Project]])</f>
        <v>0</v>
      </c>
      <c r="L447" s="109">
        <f t="shared" si="6"/>
        <v>0</v>
      </c>
      <c r="M447" s="34">
        <f>ExpenseData35[[#This Row],[Total Request Amount 
(Autofill)]]</f>
        <v>0</v>
      </c>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116">
        <f>SUM(ExpenseData35[[#This Row],[DC1]:[Additional Clarification
(Required for DC17, "Other") ]])-ExpenseData35[[#This Row],[Total Request Amount 
(Autofill)]]</f>
        <v>0</v>
      </c>
      <c r="AL447" s="39"/>
      <c r="AM447" s="40"/>
    </row>
    <row r="448" spans="2:39" x14ac:dyDescent="0.25">
      <c r="B448" s="37">
        <v>442</v>
      </c>
      <c r="C448" s="34"/>
      <c r="D448" s="118"/>
      <c r="E448" s="29"/>
      <c r="F448" s="30"/>
      <c r="G448" s="31"/>
      <c r="H448" s="32"/>
      <c r="I448" s="32"/>
      <c r="J448" s="38"/>
      <c r="K448" s="110">
        <f>SUM(ExpenseData35[[#This Row],[Regular Hours Worked ON Project]:[Hours worked OFF Project]])</f>
        <v>0</v>
      </c>
      <c r="L448" s="109">
        <f t="shared" si="6"/>
        <v>0</v>
      </c>
      <c r="M448" s="34">
        <f>ExpenseData35[[#This Row],[Total Request Amount 
(Autofill)]]</f>
        <v>0</v>
      </c>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116">
        <f>SUM(ExpenseData35[[#This Row],[DC1]:[Additional Clarification
(Required for DC17, "Other") ]])-ExpenseData35[[#This Row],[Total Request Amount 
(Autofill)]]</f>
        <v>0</v>
      </c>
      <c r="AL448" s="39"/>
      <c r="AM448" s="40"/>
    </row>
    <row r="449" spans="2:39" x14ac:dyDescent="0.25">
      <c r="B449" s="27">
        <v>443</v>
      </c>
      <c r="C449" s="34"/>
      <c r="D449" s="118"/>
      <c r="E449" s="29"/>
      <c r="F449" s="30"/>
      <c r="G449" s="31"/>
      <c r="H449" s="32"/>
      <c r="I449" s="32"/>
      <c r="J449" s="38"/>
      <c r="K449" s="110">
        <f>SUM(ExpenseData35[[#This Row],[Regular Hours Worked ON Project]:[Hours worked OFF Project]])</f>
        <v>0</v>
      </c>
      <c r="L449" s="109">
        <f t="shared" si="6"/>
        <v>0</v>
      </c>
      <c r="M449" s="34">
        <f>ExpenseData35[[#This Row],[Total Request Amount 
(Autofill)]]</f>
        <v>0</v>
      </c>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116">
        <f>SUM(ExpenseData35[[#This Row],[DC1]:[Additional Clarification
(Required for DC17, "Other") ]])-ExpenseData35[[#This Row],[Total Request Amount 
(Autofill)]]</f>
        <v>0</v>
      </c>
      <c r="AL449" s="39"/>
      <c r="AM449" s="40"/>
    </row>
    <row r="450" spans="2:39" x14ac:dyDescent="0.25">
      <c r="B450" s="37">
        <v>444</v>
      </c>
      <c r="C450" s="34"/>
      <c r="D450" s="118"/>
      <c r="E450" s="29"/>
      <c r="F450" s="30"/>
      <c r="G450" s="31"/>
      <c r="H450" s="32"/>
      <c r="I450" s="32"/>
      <c r="J450" s="38"/>
      <c r="K450" s="110">
        <f>SUM(ExpenseData35[[#This Row],[Regular Hours Worked ON Project]:[Hours worked OFF Project]])</f>
        <v>0</v>
      </c>
      <c r="L450" s="109">
        <f t="shared" si="6"/>
        <v>0</v>
      </c>
      <c r="M450" s="34">
        <f>ExpenseData35[[#This Row],[Total Request Amount 
(Autofill)]]</f>
        <v>0</v>
      </c>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116">
        <f>SUM(ExpenseData35[[#This Row],[DC1]:[Additional Clarification
(Required for DC17, "Other") ]])-ExpenseData35[[#This Row],[Total Request Amount 
(Autofill)]]</f>
        <v>0</v>
      </c>
      <c r="AL450" s="39"/>
      <c r="AM450" s="40"/>
    </row>
    <row r="451" spans="2:39" x14ac:dyDescent="0.25">
      <c r="B451" s="27">
        <v>445</v>
      </c>
      <c r="C451" s="34"/>
      <c r="D451" s="118"/>
      <c r="E451" s="29"/>
      <c r="F451" s="30"/>
      <c r="G451" s="31"/>
      <c r="H451" s="32"/>
      <c r="I451" s="32"/>
      <c r="J451" s="38"/>
      <c r="K451" s="110">
        <f>SUM(ExpenseData35[[#This Row],[Regular Hours Worked ON Project]:[Hours worked OFF Project]])</f>
        <v>0</v>
      </c>
      <c r="L451" s="109">
        <f t="shared" si="6"/>
        <v>0</v>
      </c>
      <c r="M451" s="34">
        <f>ExpenseData35[[#This Row],[Total Request Amount 
(Autofill)]]</f>
        <v>0</v>
      </c>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116">
        <f>SUM(ExpenseData35[[#This Row],[DC1]:[Additional Clarification
(Required for DC17, "Other") ]])-ExpenseData35[[#This Row],[Total Request Amount 
(Autofill)]]</f>
        <v>0</v>
      </c>
      <c r="AL451" s="39"/>
      <c r="AM451" s="40"/>
    </row>
    <row r="452" spans="2:39" x14ac:dyDescent="0.25">
      <c r="B452" s="37">
        <v>446</v>
      </c>
      <c r="C452" s="34"/>
      <c r="D452" s="118"/>
      <c r="E452" s="29"/>
      <c r="F452" s="30"/>
      <c r="G452" s="31"/>
      <c r="H452" s="32"/>
      <c r="I452" s="32"/>
      <c r="J452" s="38"/>
      <c r="K452" s="110">
        <f>SUM(ExpenseData35[[#This Row],[Regular Hours Worked ON Project]:[Hours worked OFF Project]])</f>
        <v>0</v>
      </c>
      <c r="L452" s="109">
        <f t="shared" si="6"/>
        <v>0</v>
      </c>
      <c r="M452" s="34">
        <f>ExpenseData35[[#This Row],[Total Request Amount 
(Autofill)]]</f>
        <v>0</v>
      </c>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116">
        <f>SUM(ExpenseData35[[#This Row],[DC1]:[Additional Clarification
(Required for DC17, "Other") ]])-ExpenseData35[[#This Row],[Total Request Amount 
(Autofill)]]</f>
        <v>0</v>
      </c>
      <c r="AL452" s="39"/>
      <c r="AM452" s="40"/>
    </row>
    <row r="453" spans="2:39" x14ac:dyDescent="0.25">
      <c r="B453" s="27">
        <v>447</v>
      </c>
      <c r="C453" s="34"/>
      <c r="D453" s="118"/>
      <c r="E453" s="29"/>
      <c r="F453" s="30"/>
      <c r="G453" s="31"/>
      <c r="H453" s="32"/>
      <c r="I453" s="32"/>
      <c r="J453" s="38"/>
      <c r="K453" s="110">
        <f>SUM(ExpenseData35[[#This Row],[Regular Hours Worked ON Project]:[Hours worked OFF Project]])</f>
        <v>0</v>
      </c>
      <c r="L453" s="109">
        <f t="shared" si="6"/>
        <v>0</v>
      </c>
      <c r="M453" s="34">
        <f>ExpenseData35[[#This Row],[Total Request Amount 
(Autofill)]]</f>
        <v>0</v>
      </c>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116">
        <f>SUM(ExpenseData35[[#This Row],[DC1]:[Additional Clarification
(Required for DC17, "Other") ]])-ExpenseData35[[#This Row],[Total Request Amount 
(Autofill)]]</f>
        <v>0</v>
      </c>
      <c r="AL453" s="39"/>
      <c r="AM453" s="40"/>
    </row>
    <row r="454" spans="2:39" x14ac:dyDescent="0.25">
      <c r="B454" s="37">
        <v>448</v>
      </c>
      <c r="C454" s="34"/>
      <c r="D454" s="118"/>
      <c r="E454" s="29"/>
      <c r="F454" s="30"/>
      <c r="G454" s="31"/>
      <c r="H454" s="32"/>
      <c r="I454" s="32"/>
      <c r="J454" s="38"/>
      <c r="K454" s="110">
        <f>SUM(ExpenseData35[[#This Row],[Regular Hours Worked ON Project]:[Hours worked OFF Project]])</f>
        <v>0</v>
      </c>
      <c r="L454" s="109">
        <f t="shared" si="6"/>
        <v>0</v>
      </c>
      <c r="M454" s="34">
        <f>ExpenseData35[[#This Row],[Total Request Amount 
(Autofill)]]</f>
        <v>0</v>
      </c>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116">
        <f>SUM(ExpenseData35[[#This Row],[DC1]:[Additional Clarification
(Required for DC17, "Other") ]])-ExpenseData35[[#This Row],[Total Request Amount 
(Autofill)]]</f>
        <v>0</v>
      </c>
      <c r="AL454" s="39"/>
      <c r="AM454" s="40"/>
    </row>
    <row r="455" spans="2:39" x14ac:dyDescent="0.25">
      <c r="B455" s="27">
        <v>449</v>
      </c>
      <c r="C455" s="34"/>
      <c r="D455" s="118"/>
      <c r="E455" s="29"/>
      <c r="F455" s="30"/>
      <c r="G455" s="31"/>
      <c r="H455" s="32"/>
      <c r="I455" s="32"/>
      <c r="J455" s="38"/>
      <c r="K455" s="110">
        <f>SUM(ExpenseData35[[#This Row],[Regular Hours Worked ON Project]:[Hours worked OFF Project]])</f>
        <v>0</v>
      </c>
      <c r="L455" s="109">
        <f t="shared" si="6"/>
        <v>0</v>
      </c>
      <c r="M455" s="34">
        <f>ExpenseData35[[#This Row],[Total Request Amount 
(Autofill)]]</f>
        <v>0</v>
      </c>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116">
        <f>SUM(ExpenseData35[[#This Row],[DC1]:[Additional Clarification
(Required for DC17, "Other") ]])-ExpenseData35[[#This Row],[Total Request Amount 
(Autofill)]]</f>
        <v>0</v>
      </c>
      <c r="AL455" s="39"/>
      <c r="AM455" s="40"/>
    </row>
    <row r="456" spans="2:39" x14ac:dyDescent="0.25">
      <c r="B456" s="37">
        <v>450</v>
      </c>
      <c r="C456" s="34"/>
      <c r="D456" s="118"/>
      <c r="E456" s="29"/>
      <c r="F456" s="30"/>
      <c r="G456" s="31"/>
      <c r="H456" s="32"/>
      <c r="I456" s="32"/>
      <c r="J456" s="38"/>
      <c r="K456" s="110">
        <f>SUM(ExpenseData35[[#This Row],[Regular Hours Worked ON Project]:[Hours worked OFF Project]])</f>
        <v>0</v>
      </c>
      <c r="L456" s="109">
        <f t="shared" ref="L456:L506" si="7">ROUND((G456*H456)+(G456*1.5*I456),2)</f>
        <v>0</v>
      </c>
      <c r="M456" s="34">
        <f>ExpenseData35[[#This Row],[Total Request Amount 
(Autofill)]]</f>
        <v>0</v>
      </c>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116">
        <f>SUM(ExpenseData35[[#This Row],[DC1]:[Additional Clarification
(Required for DC17, "Other") ]])-ExpenseData35[[#This Row],[Total Request Amount 
(Autofill)]]</f>
        <v>0</v>
      </c>
      <c r="AL456" s="39"/>
      <c r="AM456" s="40"/>
    </row>
    <row r="457" spans="2:39" x14ac:dyDescent="0.25">
      <c r="B457" s="27">
        <v>451</v>
      </c>
      <c r="C457" s="34"/>
      <c r="D457" s="118"/>
      <c r="E457" s="29"/>
      <c r="F457" s="30"/>
      <c r="G457" s="31"/>
      <c r="H457" s="32"/>
      <c r="I457" s="32"/>
      <c r="J457" s="38"/>
      <c r="K457" s="110">
        <f>SUM(ExpenseData35[[#This Row],[Regular Hours Worked ON Project]:[Hours worked OFF Project]])</f>
        <v>0</v>
      </c>
      <c r="L457" s="109">
        <f t="shared" si="7"/>
        <v>0</v>
      </c>
      <c r="M457" s="34">
        <f>ExpenseData35[[#This Row],[Total Request Amount 
(Autofill)]]</f>
        <v>0</v>
      </c>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116">
        <f>SUM(ExpenseData35[[#This Row],[DC1]:[Additional Clarification
(Required for DC17, "Other") ]])-ExpenseData35[[#This Row],[Total Request Amount 
(Autofill)]]</f>
        <v>0</v>
      </c>
      <c r="AL457" s="39"/>
      <c r="AM457" s="40"/>
    </row>
    <row r="458" spans="2:39" x14ac:dyDescent="0.25">
      <c r="B458" s="37">
        <v>452</v>
      </c>
      <c r="C458" s="34"/>
      <c r="D458" s="118"/>
      <c r="E458" s="29"/>
      <c r="F458" s="30"/>
      <c r="G458" s="31"/>
      <c r="H458" s="32"/>
      <c r="I458" s="32"/>
      <c r="J458" s="38"/>
      <c r="K458" s="110">
        <f>SUM(ExpenseData35[[#This Row],[Regular Hours Worked ON Project]:[Hours worked OFF Project]])</f>
        <v>0</v>
      </c>
      <c r="L458" s="109">
        <f t="shared" si="7"/>
        <v>0</v>
      </c>
      <c r="M458" s="34">
        <f>ExpenseData35[[#This Row],[Total Request Amount 
(Autofill)]]</f>
        <v>0</v>
      </c>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116">
        <f>SUM(ExpenseData35[[#This Row],[DC1]:[Additional Clarification
(Required for DC17, "Other") ]])-ExpenseData35[[#This Row],[Total Request Amount 
(Autofill)]]</f>
        <v>0</v>
      </c>
      <c r="AL458" s="39"/>
      <c r="AM458" s="40"/>
    </row>
    <row r="459" spans="2:39" x14ac:dyDescent="0.25">
      <c r="B459" s="27">
        <v>453</v>
      </c>
      <c r="C459" s="34"/>
      <c r="D459" s="118"/>
      <c r="E459" s="29"/>
      <c r="F459" s="30"/>
      <c r="G459" s="31"/>
      <c r="H459" s="32"/>
      <c r="I459" s="32"/>
      <c r="J459" s="38"/>
      <c r="K459" s="110">
        <f>SUM(ExpenseData35[[#This Row],[Regular Hours Worked ON Project]:[Hours worked OFF Project]])</f>
        <v>0</v>
      </c>
      <c r="L459" s="109">
        <f t="shared" si="7"/>
        <v>0</v>
      </c>
      <c r="M459" s="34">
        <f>ExpenseData35[[#This Row],[Total Request Amount 
(Autofill)]]</f>
        <v>0</v>
      </c>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116">
        <f>SUM(ExpenseData35[[#This Row],[DC1]:[Additional Clarification
(Required for DC17, "Other") ]])-ExpenseData35[[#This Row],[Total Request Amount 
(Autofill)]]</f>
        <v>0</v>
      </c>
      <c r="AL459" s="39"/>
      <c r="AM459" s="40"/>
    </row>
    <row r="460" spans="2:39" x14ac:dyDescent="0.25">
      <c r="B460" s="37">
        <v>454</v>
      </c>
      <c r="C460" s="34"/>
      <c r="D460" s="118"/>
      <c r="E460" s="29"/>
      <c r="F460" s="30"/>
      <c r="G460" s="31"/>
      <c r="H460" s="32"/>
      <c r="I460" s="32"/>
      <c r="J460" s="38"/>
      <c r="K460" s="110">
        <f>SUM(ExpenseData35[[#This Row],[Regular Hours Worked ON Project]:[Hours worked OFF Project]])</f>
        <v>0</v>
      </c>
      <c r="L460" s="109">
        <f t="shared" si="7"/>
        <v>0</v>
      </c>
      <c r="M460" s="34">
        <f>ExpenseData35[[#This Row],[Total Request Amount 
(Autofill)]]</f>
        <v>0</v>
      </c>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116">
        <f>SUM(ExpenseData35[[#This Row],[DC1]:[Additional Clarification
(Required for DC17, "Other") ]])-ExpenseData35[[#This Row],[Total Request Amount 
(Autofill)]]</f>
        <v>0</v>
      </c>
      <c r="AL460" s="39"/>
      <c r="AM460" s="40"/>
    </row>
    <row r="461" spans="2:39" x14ac:dyDescent="0.25">
      <c r="B461" s="27">
        <v>455</v>
      </c>
      <c r="C461" s="34"/>
      <c r="D461" s="118"/>
      <c r="E461" s="29"/>
      <c r="F461" s="30"/>
      <c r="G461" s="31"/>
      <c r="H461" s="32"/>
      <c r="I461" s="32"/>
      <c r="J461" s="38"/>
      <c r="K461" s="110">
        <f>SUM(ExpenseData35[[#This Row],[Regular Hours Worked ON Project]:[Hours worked OFF Project]])</f>
        <v>0</v>
      </c>
      <c r="L461" s="109">
        <f t="shared" si="7"/>
        <v>0</v>
      </c>
      <c r="M461" s="34">
        <f>ExpenseData35[[#This Row],[Total Request Amount 
(Autofill)]]</f>
        <v>0</v>
      </c>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116">
        <f>SUM(ExpenseData35[[#This Row],[DC1]:[Additional Clarification
(Required for DC17, "Other") ]])-ExpenseData35[[#This Row],[Total Request Amount 
(Autofill)]]</f>
        <v>0</v>
      </c>
      <c r="AL461" s="39"/>
      <c r="AM461" s="40"/>
    </row>
    <row r="462" spans="2:39" x14ac:dyDescent="0.25">
      <c r="B462" s="37">
        <v>456</v>
      </c>
      <c r="C462" s="34"/>
      <c r="D462" s="118"/>
      <c r="E462" s="29"/>
      <c r="F462" s="30"/>
      <c r="G462" s="31"/>
      <c r="H462" s="32"/>
      <c r="I462" s="32"/>
      <c r="J462" s="38"/>
      <c r="K462" s="110">
        <f>SUM(ExpenseData35[[#This Row],[Regular Hours Worked ON Project]:[Hours worked OFF Project]])</f>
        <v>0</v>
      </c>
      <c r="L462" s="109">
        <f t="shared" si="7"/>
        <v>0</v>
      </c>
      <c r="M462" s="34">
        <f>ExpenseData35[[#This Row],[Total Request Amount 
(Autofill)]]</f>
        <v>0</v>
      </c>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116">
        <f>SUM(ExpenseData35[[#This Row],[DC1]:[Additional Clarification
(Required for DC17, "Other") ]])-ExpenseData35[[#This Row],[Total Request Amount 
(Autofill)]]</f>
        <v>0</v>
      </c>
      <c r="AL462" s="39"/>
      <c r="AM462" s="40"/>
    </row>
    <row r="463" spans="2:39" x14ac:dyDescent="0.25">
      <c r="B463" s="27">
        <v>457</v>
      </c>
      <c r="C463" s="34"/>
      <c r="D463" s="118"/>
      <c r="E463" s="29"/>
      <c r="F463" s="30"/>
      <c r="G463" s="31"/>
      <c r="H463" s="32"/>
      <c r="I463" s="32"/>
      <c r="J463" s="38"/>
      <c r="K463" s="110">
        <f>SUM(ExpenseData35[[#This Row],[Regular Hours Worked ON Project]:[Hours worked OFF Project]])</f>
        <v>0</v>
      </c>
      <c r="L463" s="109">
        <f t="shared" si="7"/>
        <v>0</v>
      </c>
      <c r="M463" s="34">
        <f>ExpenseData35[[#This Row],[Total Request Amount 
(Autofill)]]</f>
        <v>0</v>
      </c>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116">
        <f>SUM(ExpenseData35[[#This Row],[DC1]:[Additional Clarification
(Required for DC17, "Other") ]])-ExpenseData35[[#This Row],[Total Request Amount 
(Autofill)]]</f>
        <v>0</v>
      </c>
      <c r="AL463" s="39"/>
      <c r="AM463" s="40"/>
    </row>
    <row r="464" spans="2:39" x14ac:dyDescent="0.25">
      <c r="B464" s="37">
        <v>458</v>
      </c>
      <c r="C464" s="34"/>
      <c r="D464" s="118"/>
      <c r="E464" s="29"/>
      <c r="F464" s="30"/>
      <c r="G464" s="31"/>
      <c r="H464" s="32"/>
      <c r="I464" s="32"/>
      <c r="J464" s="38"/>
      <c r="K464" s="110">
        <f>SUM(ExpenseData35[[#This Row],[Regular Hours Worked ON Project]:[Hours worked OFF Project]])</f>
        <v>0</v>
      </c>
      <c r="L464" s="109">
        <f t="shared" si="7"/>
        <v>0</v>
      </c>
      <c r="M464" s="34">
        <f>ExpenseData35[[#This Row],[Total Request Amount 
(Autofill)]]</f>
        <v>0</v>
      </c>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116">
        <f>SUM(ExpenseData35[[#This Row],[DC1]:[Additional Clarification
(Required for DC17, "Other") ]])-ExpenseData35[[#This Row],[Total Request Amount 
(Autofill)]]</f>
        <v>0</v>
      </c>
      <c r="AL464" s="39"/>
      <c r="AM464" s="40"/>
    </row>
    <row r="465" spans="2:39" x14ac:dyDescent="0.25">
      <c r="B465" s="27">
        <v>459</v>
      </c>
      <c r="C465" s="34"/>
      <c r="D465" s="118"/>
      <c r="E465" s="29"/>
      <c r="F465" s="30"/>
      <c r="G465" s="31"/>
      <c r="H465" s="32"/>
      <c r="I465" s="32"/>
      <c r="J465" s="38"/>
      <c r="K465" s="110">
        <f>SUM(ExpenseData35[[#This Row],[Regular Hours Worked ON Project]:[Hours worked OFF Project]])</f>
        <v>0</v>
      </c>
      <c r="L465" s="109">
        <f t="shared" si="7"/>
        <v>0</v>
      </c>
      <c r="M465" s="34">
        <f>ExpenseData35[[#This Row],[Total Request Amount 
(Autofill)]]</f>
        <v>0</v>
      </c>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116">
        <f>SUM(ExpenseData35[[#This Row],[DC1]:[Additional Clarification
(Required for DC17, "Other") ]])-ExpenseData35[[#This Row],[Total Request Amount 
(Autofill)]]</f>
        <v>0</v>
      </c>
      <c r="AL465" s="39"/>
      <c r="AM465" s="40"/>
    </row>
    <row r="466" spans="2:39" x14ac:dyDescent="0.25">
      <c r="B466" s="37">
        <v>460</v>
      </c>
      <c r="C466" s="34"/>
      <c r="D466" s="118"/>
      <c r="E466" s="29"/>
      <c r="F466" s="30"/>
      <c r="G466" s="31"/>
      <c r="H466" s="32"/>
      <c r="I466" s="32"/>
      <c r="J466" s="38"/>
      <c r="K466" s="110">
        <f>SUM(ExpenseData35[[#This Row],[Regular Hours Worked ON Project]:[Hours worked OFF Project]])</f>
        <v>0</v>
      </c>
      <c r="L466" s="109">
        <f t="shared" si="7"/>
        <v>0</v>
      </c>
      <c r="M466" s="34">
        <f>ExpenseData35[[#This Row],[Total Request Amount 
(Autofill)]]</f>
        <v>0</v>
      </c>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116">
        <f>SUM(ExpenseData35[[#This Row],[DC1]:[Additional Clarification
(Required for DC17, "Other") ]])-ExpenseData35[[#This Row],[Total Request Amount 
(Autofill)]]</f>
        <v>0</v>
      </c>
      <c r="AL466" s="39"/>
      <c r="AM466" s="40"/>
    </row>
    <row r="467" spans="2:39" x14ac:dyDescent="0.25">
      <c r="B467" s="27">
        <v>461</v>
      </c>
      <c r="C467" s="34"/>
      <c r="D467" s="118"/>
      <c r="E467" s="29"/>
      <c r="F467" s="30"/>
      <c r="G467" s="31"/>
      <c r="H467" s="32"/>
      <c r="I467" s="32"/>
      <c r="J467" s="38"/>
      <c r="K467" s="110">
        <f>SUM(ExpenseData35[[#This Row],[Regular Hours Worked ON Project]:[Hours worked OFF Project]])</f>
        <v>0</v>
      </c>
      <c r="L467" s="109">
        <f t="shared" si="7"/>
        <v>0</v>
      </c>
      <c r="M467" s="34">
        <f>ExpenseData35[[#This Row],[Total Request Amount 
(Autofill)]]</f>
        <v>0</v>
      </c>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116">
        <f>SUM(ExpenseData35[[#This Row],[DC1]:[Additional Clarification
(Required for DC17, "Other") ]])-ExpenseData35[[#This Row],[Total Request Amount 
(Autofill)]]</f>
        <v>0</v>
      </c>
      <c r="AL467" s="39"/>
      <c r="AM467" s="40"/>
    </row>
    <row r="468" spans="2:39" x14ac:dyDescent="0.25">
      <c r="B468" s="37">
        <v>462</v>
      </c>
      <c r="C468" s="34"/>
      <c r="D468" s="118"/>
      <c r="E468" s="29"/>
      <c r="F468" s="30"/>
      <c r="G468" s="31"/>
      <c r="H468" s="32"/>
      <c r="I468" s="32"/>
      <c r="J468" s="38"/>
      <c r="K468" s="110">
        <f>SUM(ExpenseData35[[#This Row],[Regular Hours Worked ON Project]:[Hours worked OFF Project]])</f>
        <v>0</v>
      </c>
      <c r="L468" s="109">
        <f t="shared" si="7"/>
        <v>0</v>
      </c>
      <c r="M468" s="34">
        <f>ExpenseData35[[#This Row],[Total Request Amount 
(Autofill)]]</f>
        <v>0</v>
      </c>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116">
        <f>SUM(ExpenseData35[[#This Row],[DC1]:[Additional Clarification
(Required for DC17, "Other") ]])-ExpenseData35[[#This Row],[Total Request Amount 
(Autofill)]]</f>
        <v>0</v>
      </c>
      <c r="AL468" s="39"/>
      <c r="AM468" s="40"/>
    </row>
    <row r="469" spans="2:39" x14ac:dyDescent="0.25">
      <c r="B469" s="27">
        <v>463</v>
      </c>
      <c r="C469" s="34"/>
      <c r="D469" s="118"/>
      <c r="E469" s="29"/>
      <c r="F469" s="30"/>
      <c r="G469" s="31"/>
      <c r="H469" s="32"/>
      <c r="I469" s="32"/>
      <c r="J469" s="38"/>
      <c r="K469" s="110">
        <f>SUM(ExpenseData35[[#This Row],[Regular Hours Worked ON Project]:[Hours worked OFF Project]])</f>
        <v>0</v>
      </c>
      <c r="L469" s="109">
        <f t="shared" si="7"/>
        <v>0</v>
      </c>
      <c r="M469" s="34">
        <f>ExpenseData35[[#This Row],[Total Request Amount 
(Autofill)]]</f>
        <v>0</v>
      </c>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116">
        <f>SUM(ExpenseData35[[#This Row],[DC1]:[Additional Clarification
(Required for DC17, "Other") ]])-ExpenseData35[[#This Row],[Total Request Amount 
(Autofill)]]</f>
        <v>0</v>
      </c>
      <c r="AL469" s="39"/>
      <c r="AM469" s="40"/>
    </row>
    <row r="470" spans="2:39" x14ac:dyDescent="0.25">
      <c r="B470" s="37">
        <v>464</v>
      </c>
      <c r="C470" s="34"/>
      <c r="D470" s="118"/>
      <c r="E470" s="29"/>
      <c r="F470" s="30"/>
      <c r="G470" s="31"/>
      <c r="H470" s="32"/>
      <c r="I470" s="32"/>
      <c r="J470" s="38"/>
      <c r="K470" s="110">
        <f>SUM(ExpenseData35[[#This Row],[Regular Hours Worked ON Project]:[Hours worked OFF Project]])</f>
        <v>0</v>
      </c>
      <c r="L470" s="109">
        <f t="shared" si="7"/>
        <v>0</v>
      </c>
      <c r="M470" s="34">
        <f>ExpenseData35[[#This Row],[Total Request Amount 
(Autofill)]]</f>
        <v>0</v>
      </c>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116">
        <f>SUM(ExpenseData35[[#This Row],[DC1]:[Additional Clarification
(Required for DC17, "Other") ]])-ExpenseData35[[#This Row],[Total Request Amount 
(Autofill)]]</f>
        <v>0</v>
      </c>
      <c r="AL470" s="39"/>
      <c r="AM470" s="40"/>
    </row>
    <row r="471" spans="2:39" x14ac:dyDescent="0.25">
      <c r="B471" s="27">
        <v>465</v>
      </c>
      <c r="C471" s="34"/>
      <c r="D471" s="118"/>
      <c r="E471" s="29"/>
      <c r="F471" s="30"/>
      <c r="G471" s="31"/>
      <c r="H471" s="32"/>
      <c r="I471" s="32"/>
      <c r="J471" s="38"/>
      <c r="K471" s="110">
        <f>SUM(ExpenseData35[[#This Row],[Regular Hours Worked ON Project]:[Hours worked OFF Project]])</f>
        <v>0</v>
      </c>
      <c r="L471" s="109">
        <f t="shared" si="7"/>
        <v>0</v>
      </c>
      <c r="M471" s="34">
        <f>ExpenseData35[[#This Row],[Total Request Amount 
(Autofill)]]</f>
        <v>0</v>
      </c>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116">
        <f>SUM(ExpenseData35[[#This Row],[DC1]:[Additional Clarification
(Required for DC17, "Other") ]])-ExpenseData35[[#This Row],[Total Request Amount 
(Autofill)]]</f>
        <v>0</v>
      </c>
      <c r="AL471" s="39"/>
      <c r="AM471" s="40"/>
    </row>
    <row r="472" spans="2:39" x14ac:dyDescent="0.25">
      <c r="B472" s="37">
        <v>466</v>
      </c>
      <c r="C472" s="34"/>
      <c r="D472" s="118"/>
      <c r="E472" s="29"/>
      <c r="F472" s="30"/>
      <c r="G472" s="31"/>
      <c r="H472" s="32"/>
      <c r="I472" s="32"/>
      <c r="J472" s="38"/>
      <c r="K472" s="110">
        <f>SUM(ExpenseData35[[#This Row],[Regular Hours Worked ON Project]:[Hours worked OFF Project]])</f>
        <v>0</v>
      </c>
      <c r="L472" s="109">
        <f t="shared" si="7"/>
        <v>0</v>
      </c>
      <c r="M472" s="34">
        <f>ExpenseData35[[#This Row],[Total Request Amount 
(Autofill)]]</f>
        <v>0</v>
      </c>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116">
        <f>SUM(ExpenseData35[[#This Row],[DC1]:[Additional Clarification
(Required for DC17, "Other") ]])-ExpenseData35[[#This Row],[Total Request Amount 
(Autofill)]]</f>
        <v>0</v>
      </c>
      <c r="AL472" s="39"/>
      <c r="AM472" s="40"/>
    </row>
    <row r="473" spans="2:39" x14ac:dyDescent="0.25">
      <c r="B473" s="27">
        <v>467</v>
      </c>
      <c r="C473" s="34"/>
      <c r="D473" s="118"/>
      <c r="E473" s="29"/>
      <c r="F473" s="30"/>
      <c r="G473" s="31"/>
      <c r="H473" s="32"/>
      <c r="I473" s="32"/>
      <c r="J473" s="38"/>
      <c r="K473" s="110">
        <f>SUM(ExpenseData35[[#This Row],[Regular Hours Worked ON Project]:[Hours worked OFF Project]])</f>
        <v>0</v>
      </c>
      <c r="L473" s="109">
        <f t="shared" si="7"/>
        <v>0</v>
      </c>
      <c r="M473" s="34">
        <f>ExpenseData35[[#This Row],[Total Request Amount 
(Autofill)]]</f>
        <v>0</v>
      </c>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116">
        <f>SUM(ExpenseData35[[#This Row],[DC1]:[Additional Clarification
(Required for DC17, "Other") ]])-ExpenseData35[[#This Row],[Total Request Amount 
(Autofill)]]</f>
        <v>0</v>
      </c>
      <c r="AL473" s="39"/>
      <c r="AM473" s="40"/>
    </row>
    <row r="474" spans="2:39" x14ac:dyDescent="0.25">
      <c r="B474" s="37">
        <v>468</v>
      </c>
      <c r="C474" s="34"/>
      <c r="D474" s="118"/>
      <c r="E474" s="29"/>
      <c r="F474" s="30"/>
      <c r="G474" s="31"/>
      <c r="H474" s="32"/>
      <c r="I474" s="32"/>
      <c r="J474" s="38"/>
      <c r="K474" s="110">
        <f>SUM(ExpenseData35[[#This Row],[Regular Hours Worked ON Project]:[Hours worked OFF Project]])</f>
        <v>0</v>
      </c>
      <c r="L474" s="109">
        <f t="shared" si="7"/>
        <v>0</v>
      </c>
      <c r="M474" s="34">
        <f>ExpenseData35[[#This Row],[Total Request Amount 
(Autofill)]]</f>
        <v>0</v>
      </c>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116">
        <f>SUM(ExpenseData35[[#This Row],[DC1]:[Additional Clarification
(Required for DC17, "Other") ]])-ExpenseData35[[#This Row],[Total Request Amount 
(Autofill)]]</f>
        <v>0</v>
      </c>
      <c r="AL474" s="39"/>
      <c r="AM474" s="40"/>
    </row>
    <row r="475" spans="2:39" x14ac:dyDescent="0.25">
      <c r="B475" s="27">
        <v>469</v>
      </c>
      <c r="C475" s="34"/>
      <c r="D475" s="118"/>
      <c r="E475" s="29"/>
      <c r="F475" s="30"/>
      <c r="G475" s="31"/>
      <c r="H475" s="32"/>
      <c r="I475" s="32"/>
      <c r="J475" s="38"/>
      <c r="K475" s="110">
        <f>SUM(ExpenseData35[[#This Row],[Regular Hours Worked ON Project]:[Hours worked OFF Project]])</f>
        <v>0</v>
      </c>
      <c r="L475" s="109">
        <f t="shared" si="7"/>
        <v>0</v>
      </c>
      <c r="M475" s="34">
        <f>ExpenseData35[[#This Row],[Total Request Amount 
(Autofill)]]</f>
        <v>0</v>
      </c>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116">
        <f>SUM(ExpenseData35[[#This Row],[DC1]:[Additional Clarification
(Required for DC17, "Other") ]])-ExpenseData35[[#This Row],[Total Request Amount 
(Autofill)]]</f>
        <v>0</v>
      </c>
      <c r="AL475" s="39"/>
      <c r="AM475" s="40"/>
    </row>
    <row r="476" spans="2:39" x14ac:dyDescent="0.25">
      <c r="B476" s="37">
        <v>470</v>
      </c>
      <c r="C476" s="34"/>
      <c r="D476" s="118"/>
      <c r="E476" s="29"/>
      <c r="F476" s="30"/>
      <c r="G476" s="31"/>
      <c r="H476" s="32"/>
      <c r="I476" s="32"/>
      <c r="J476" s="38"/>
      <c r="K476" s="110">
        <f>SUM(ExpenseData35[[#This Row],[Regular Hours Worked ON Project]:[Hours worked OFF Project]])</f>
        <v>0</v>
      </c>
      <c r="L476" s="109">
        <f t="shared" si="7"/>
        <v>0</v>
      </c>
      <c r="M476" s="34">
        <f>ExpenseData35[[#This Row],[Total Request Amount 
(Autofill)]]</f>
        <v>0</v>
      </c>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116">
        <f>SUM(ExpenseData35[[#This Row],[DC1]:[Additional Clarification
(Required for DC17, "Other") ]])-ExpenseData35[[#This Row],[Total Request Amount 
(Autofill)]]</f>
        <v>0</v>
      </c>
      <c r="AL476" s="39"/>
      <c r="AM476" s="40"/>
    </row>
    <row r="477" spans="2:39" x14ac:dyDescent="0.25">
      <c r="B477" s="27">
        <v>471</v>
      </c>
      <c r="C477" s="34"/>
      <c r="D477" s="118"/>
      <c r="E477" s="29"/>
      <c r="F477" s="30"/>
      <c r="G477" s="31"/>
      <c r="H477" s="32"/>
      <c r="I477" s="32"/>
      <c r="J477" s="38"/>
      <c r="K477" s="110">
        <f>SUM(ExpenseData35[[#This Row],[Regular Hours Worked ON Project]:[Hours worked OFF Project]])</f>
        <v>0</v>
      </c>
      <c r="L477" s="109">
        <f t="shared" si="7"/>
        <v>0</v>
      </c>
      <c r="M477" s="34">
        <f>ExpenseData35[[#This Row],[Total Request Amount 
(Autofill)]]</f>
        <v>0</v>
      </c>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116">
        <f>SUM(ExpenseData35[[#This Row],[DC1]:[Additional Clarification
(Required for DC17, "Other") ]])-ExpenseData35[[#This Row],[Total Request Amount 
(Autofill)]]</f>
        <v>0</v>
      </c>
      <c r="AL477" s="39"/>
      <c r="AM477" s="40"/>
    </row>
    <row r="478" spans="2:39" x14ac:dyDescent="0.25">
      <c r="B478" s="37">
        <v>472</v>
      </c>
      <c r="C478" s="34"/>
      <c r="D478" s="118"/>
      <c r="E478" s="29"/>
      <c r="F478" s="30"/>
      <c r="G478" s="31"/>
      <c r="H478" s="32"/>
      <c r="I478" s="32"/>
      <c r="J478" s="38"/>
      <c r="K478" s="110">
        <f>SUM(ExpenseData35[[#This Row],[Regular Hours Worked ON Project]:[Hours worked OFF Project]])</f>
        <v>0</v>
      </c>
      <c r="L478" s="109">
        <f t="shared" si="7"/>
        <v>0</v>
      </c>
      <c r="M478" s="34">
        <f>ExpenseData35[[#This Row],[Total Request Amount 
(Autofill)]]</f>
        <v>0</v>
      </c>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116">
        <f>SUM(ExpenseData35[[#This Row],[DC1]:[Additional Clarification
(Required for DC17, "Other") ]])-ExpenseData35[[#This Row],[Total Request Amount 
(Autofill)]]</f>
        <v>0</v>
      </c>
      <c r="AL478" s="39"/>
      <c r="AM478" s="40"/>
    </row>
    <row r="479" spans="2:39" x14ac:dyDescent="0.25">
      <c r="B479" s="27">
        <v>473</v>
      </c>
      <c r="C479" s="34"/>
      <c r="D479" s="118"/>
      <c r="E479" s="29"/>
      <c r="F479" s="30"/>
      <c r="G479" s="31"/>
      <c r="H479" s="32"/>
      <c r="I479" s="32"/>
      <c r="J479" s="38"/>
      <c r="K479" s="110">
        <f>SUM(ExpenseData35[[#This Row],[Regular Hours Worked ON Project]:[Hours worked OFF Project]])</f>
        <v>0</v>
      </c>
      <c r="L479" s="109">
        <f t="shared" si="7"/>
        <v>0</v>
      </c>
      <c r="M479" s="34">
        <f>ExpenseData35[[#This Row],[Total Request Amount 
(Autofill)]]</f>
        <v>0</v>
      </c>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116">
        <f>SUM(ExpenseData35[[#This Row],[DC1]:[Additional Clarification
(Required for DC17, "Other") ]])-ExpenseData35[[#This Row],[Total Request Amount 
(Autofill)]]</f>
        <v>0</v>
      </c>
      <c r="AL479" s="39"/>
      <c r="AM479" s="40"/>
    </row>
    <row r="480" spans="2:39" x14ac:dyDescent="0.25">
      <c r="B480" s="37">
        <v>474</v>
      </c>
      <c r="C480" s="34"/>
      <c r="D480" s="118"/>
      <c r="E480" s="29"/>
      <c r="F480" s="30"/>
      <c r="G480" s="31"/>
      <c r="H480" s="32"/>
      <c r="I480" s="32"/>
      <c r="J480" s="38"/>
      <c r="K480" s="110">
        <f>SUM(ExpenseData35[[#This Row],[Regular Hours Worked ON Project]:[Hours worked OFF Project]])</f>
        <v>0</v>
      </c>
      <c r="L480" s="109">
        <f t="shared" si="7"/>
        <v>0</v>
      </c>
      <c r="M480" s="34">
        <f>ExpenseData35[[#This Row],[Total Request Amount 
(Autofill)]]</f>
        <v>0</v>
      </c>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116">
        <f>SUM(ExpenseData35[[#This Row],[DC1]:[Additional Clarification
(Required for DC17, "Other") ]])-ExpenseData35[[#This Row],[Total Request Amount 
(Autofill)]]</f>
        <v>0</v>
      </c>
      <c r="AL480" s="39"/>
      <c r="AM480" s="40"/>
    </row>
    <row r="481" spans="2:39" x14ac:dyDescent="0.25">
      <c r="B481" s="27">
        <v>475</v>
      </c>
      <c r="C481" s="34"/>
      <c r="D481" s="118"/>
      <c r="E481" s="29"/>
      <c r="F481" s="30"/>
      <c r="G481" s="31"/>
      <c r="H481" s="32"/>
      <c r="I481" s="32"/>
      <c r="J481" s="38"/>
      <c r="K481" s="110">
        <f>SUM(ExpenseData35[[#This Row],[Regular Hours Worked ON Project]:[Hours worked OFF Project]])</f>
        <v>0</v>
      </c>
      <c r="L481" s="109">
        <f t="shared" si="7"/>
        <v>0</v>
      </c>
      <c r="M481" s="34">
        <f>ExpenseData35[[#This Row],[Total Request Amount 
(Autofill)]]</f>
        <v>0</v>
      </c>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116">
        <f>SUM(ExpenseData35[[#This Row],[DC1]:[Additional Clarification
(Required for DC17, "Other") ]])-ExpenseData35[[#This Row],[Total Request Amount 
(Autofill)]]</f>
        <v>0</v>
      </c>
      <c r="AL481" s="39"/>
      <c r="AM481" s="40"/>
    </row>
    <row r="482" spans="2:39" x14ac:dyDescent="0.25">
      <c r="B482" s="37">
        <v>476</v>
      </c>
      <c r="C482" s="34"/>
      <c r="D482" s="118"/>
      <c r="E482" s="29"/>
      <c r="F482" s="30"/>
      <c r="G482" s="31"/>
      <c r="H482" s="32"/>
      <c r="I482" s="32"/>
      <c r="J482" s="38"/>
      <c r="K482" s="110">
        <f>SUM(ExpenseData35[[#This Row],[Regular Hours Worked ON Project]:[Hours worked OFF Project]])</f>
        <v>0</v>
      </c>
      <c r="L482" s="109">
        <f t="shared" si="7"/>
        <v>0</v>
      </c>
      <c r="M482" s="34">
        <f>ExpenseData35[[#This Row],[Total Request Amount 
(Autofill)]]</f>
        <v>0</v>
      </c>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116">
        <f>SUM(ExpenseData35[[#This Row],[DC1]:[Additional Clarification
(Required for DC17, "Other") ]])-ExpenseData35[[#This Row],[Total Request Amount 
(Autofill)]]</f>
        <v>0</v>
      </c>
      <c r="AL482" s="39"/>
      <c r="AM482" s="40"/>
    </row>
    <row r="483" spans="2:39" x14ac:dyDescent="0.25">
      <c r="B483" s="27">
        <v>477</v>
      </c>
      <c r="C483" s="34"/>
      <c r="D483" s="118"/>
      <c r="E483" s="29"/>
      <c r="F483" s="30"/>
      <c r="G483" s="31"/>
      <c r="H483" s="32"/>
      <c r="I483" s="32"/>
      <c r="J483" s="38"/>
      <c r="K483" s="110">
        <f>SUM(ExpenseData35[[#This Row],[Regular Hours Worked ON Project]:[Hours worked OFF Project]])</f>
        <v>0</v>
      </c>
      <c r="L483" s="109">
        <f t="shared" si="7"/>
        <v>0</v>
      </c>
      <c r="M483" s="34">
        <f>ExpenseData35[[#This Row],[Total Request Amount 
(Autofill)]]</f>
        <v>0</v>
      </c>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116">
        <f>SUM(ExpenseData35[[#This Row],[DC1]:[Additional Clarification
(Required for DC17, "Other") ]])-ExpenseData35[[#This Row],[Total Request Amount 
(Autofill)]]</f>
        <v>0</v>
      </c>
      <c r="AL483" s="39"/>
      <c r="AM483" s="40"/>
    </row>
    <row r="484" spans="2:39" x14ac:dyDescent="0.25">
      <c r="B484" s="37">
        <v>478</v>
      </c>
      <c r="C484" s="34"/>
      <c r="D484" s="118"/>
      <c r="E484" s="29"/>
      <c r="F484" s="30"/>
      <c r="G484" s="31"/>
      <c r="H484" s="32"/>
      <c r="I484" s="32"/>
      <c r="J484" s="38"/>
      <c r="K484" s="110">
        <f>SUM(ExpenseData35[[#This Row],[Regular Hours Worked ON Project]:[Hours worked OFF Project]])</f>
        <v>0</v>
      </c>
      <c r="L484" s="109">
        <f t="shared" si="7"/>
        <v>0</v>
      </c>
      <c r="M484" s="34">
        <f>ExpenseData35[[#This Row],[Total Request Amount 
(Autofill)]]</f>
        <v>0</v>
      </c>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116">
        <f>SUM(ExpenseData35[[#This Row],[DC1]:[Additional Clarification
(Required for DC17, "Other") ]])-ExpenseData35[[#This Row],[Total Request Amount 
(Autofill)]]</f>
        <v>0</v>
      </c>
      <c r="AL484" s="39"/>
      <c r="AM484" s="40"/>
    </row>
    <row r="485" spans="2:39" x14ac:dyDescent="0.25">
      <c r="B485" s="27">
        <v>479</v>
      </c>
      <c r="C485" s="34"/>
      <c r="D485" s="118"/>
      <c r="E485" s="29"/>
      <c r="F485" s="30"/>
      <c r="G485" s="31"/>
      <c r="H485" s="32"/>
      <c r="I485" s="32"/>
      <c r="J485" s="38"/>
      <c r="K485" s="110">
        <f>SUM(ExpenseData35[[#This Row],[Regular Hours Worked ON Project]:[Hours worked OFF Project]])</f>
        <v>0</v>
      </c>
      <c r="L485" s="109">
        <f t="shared" si="7"/>
        <v>0</v>
      </c>
      <c r="M485" s="34">
        <f>ExpenseData35[[#This Row],[Total Request Amount 
(Autofill)]]</f>
        <v>0</v>
      </c>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116">
        <f>SUM(ExpenseData35[[#This Row],[DC1]:[Additional Clarification
(Required for DC17, "Other") ]])-ExpenseData35[[#This Row],[Total Request Amount 
(Autofill)]]</f>
        <v>0</v>
      </c>
      <c r="AL485" s="39"/>
      <c r="AM485" s="40"/>
    </row>
    <row r="486" spans="2:39" x14ac:dyDescent="0.25">
      <c r="B486" s="37">
        <v>480</v>
      </c>
      <c r="C486" s="34"/>
      <c r="D486" s="118"/>
      <c r="E486" s="29"/>
      <c r="F486" s="30"/>
      <c r="G486" s="31"/>
      <c r="H486" s="32"/>
      <c r="I486" s="32"/>
      <c r="J486" s="38"/>
      <c r="K486" s="110">
        <f>SUM(ExpenseData35[[#This Row],[Regular Hours Worked ON Project]:[Hours worked OFF Project]])</f>
        <v>0</v>
      </c>
      <c r="L486" s="109">
        <f t="shared" si="7"/>
        <v>0</v>
      </c>
      <c r="M486" s="34">
        <f>ExpenseData35[[#This Row],[Total Request Amount 
(Autofill)]]</f>
        <v>0</v>
      </c>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116">
        <f>SUM(ExpenseData35[[#This Row],[DC1]:[Additional Clarification
(Required for DC17, "Other") ]])-ExpenseData35[[#This Row],[Total Request Amount 
(Autofill)]]</f>
        <v>0</v>
      </c>
      <c r="AL486" s="39"/>
      <c r="AM486" s="40"/>
    </row>
    <row r="487" spans="2:39" x14ac:dyDescent="0.25">
      <c r="B487" s="27">
        <v>481</v>
      </c>
      <c r="C487" s="34"/>
      <c r="D487" s="118"/>
      <c r="E487" s="29"/>
      <c r="F487" s="30"/>
      <c r="G487" s="31"/>
      <c r="H487" s="32"/>
      <c r="I487" s="32"/>
      <c r="J487" s="38"/>
      <c r="K487" s="110">
        <f>SUM(ExpenseData35[[#This Row],[Regular Hours Worked ON Project]:[Hours worked OFF Project]])</f>
        <v>0</v>
      </c>
      <c r="L487" s="109">
        <f t="shared" si="7"/>
        <v>0</v>
      </c>
      <c r="M487" s="34">
        <f>ExpenseData35[[#This Row],[Total Request Amount 
(Autofill)]]</f>
        <v>0</v>
      </c>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116">
        <f>SUM(ExpenseData35[[#This Row],[DC1]:[Additional Clarification
(Required for DC17, "Other") ]])-ExpenseData35[[#This Row],[Total Request Amount 
(Autofill)]]</f>
        <v>0</v>
      </c>
      <c r="AL487" s="39"/>
      <c r="AM487" s="40"/>
    </row>
    <row r="488" spans="2:39" x14ac:dyDescent="0.25">
      <c r="B488" s="37">
        <v>482</v>
      </c>
      <c r="C488" s="34"/>
      <c r="D488" s="118"/>
      <c r="E488" s="29"/>
      <c r="F488" s="30"/>
      <c r="G488" s="31"/>
      <c r="H488" s="32"/>
      <c r="I488" s="32"/>
      <c r="J488" s="38"/>
      <c r="K488" s="110">
        <f>SUM(ExpenseData35[[#This Row],[Regular Hours Worked ON Project]:[Hours worked OFF Project]])</f>
        <v>0</v>
      </c>
      <c r="L488" s="109">
        <f t="shared" si="7"/>
        <v>0</v>
      </c>
      <c r="M488" s="34">
        <f>ExpenseData35[[#This Row],[Total Request Amount 
(Autofill)]]</f>
        <v>0</v>
      </c>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116">
        <f>SUM(ExpenseData35[[#This Row],[DC1]:[Additional Clarification
(Required for DC17, "Other") ]])-ExpenseData35[[#This Row],[Total Request Amount 
(Autofill)]]</f>
        <v>0</v>
      </c>
      <c r="AL488" s="39"/>
      <c r="AM488" s="40"/>
    </row>
    <row r="489" spans="2:39" x14ac:dyDescent="0.25">
      <c r="B489" s="27">
        <v>483</v>
      </c>
      <c r="C489" s="34"/>
      <c r="D489" s="118"/>
      <c r="E489" s="29"/>
      <c r="F489" s="30"/>
      <c r="G489" s="31"/>
      <c r="H489" s="32"/>
      <c r="I489" s="32"/>
      <c r="J489" s="38"/>
      <c r="K489" s="110">
        <f>SUM(ExpenseData35[[#This Row],[Regular Hours Worked ON Project]:[Hours worked OFF Project]])</f>
        <v>0</v>
      </c>
      <c r="L489" s="109">
        <f t="shared" si="7"/>
        <v>0</v>
      </c>
      <c r="M489" s="34">
        <f>ExpenseData35[[#This Row],[Total Request Amount 
(Autofill)]]</f>
        <v>0</v>
      </c>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116">
        <f>SUM(ExpenseData35[[#This Row],[DC1]:[Additional Clarification
(Required for DC17, "Other") ]])-ExpenseData35[[#This Row],[Total Request Amount 
(Autofill)]]</f>
        <v>0</v>
      </c>
      <c r="AL489" s="39"/>
      <c r="AM489" s="40"/>
    </row>
    <row r="490" spans="2:39" x14ac:dyDescent="0.25">
      <c r="B490" s="37">
        <v>484</v>
      </c>
      <c r="C490" s="34"/>
      <c r="D490" s="118"/>
      <c r="E490" s="29"/>
      <c r="F490" s="30"/>
      <c r="G490" s="31"/>
      <c r="H490" s="32"/>
      <c r="I490" s="32"/>
      <c r="J490" s="38"/>
      <c r="K490" s="110">
        <f>SUM(ExpenseData35[[#This Row],[Regular Hours Worked ON Project]:[Hours worked OFF Project]])</f>
        <v>0</v>
      </c>
      <c r="L490" s="109">
        <f t="shared" si="7"/>
        <v>0</v>
      </c>
      <c r="M490" s="34">
        <f>ExpenseData35[[#This Row],[Total Request Amount 
(Autofill)]]</f>
        <v>0</v>
      </c>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116">
        <f>SUM(ExpenseData35[[#This Row],[DC1]:[Additional Clarification
(Required for DC17, "Other") ]])-ExpenseData35[[#This Row],[Total Request Amount 
(Autofill)]]</f>
        <v>0</v>
      </c>
      <c r="AL490" s="39"/>
      <c r="AM490" s="40"/>
    </row>
    <row r="491" spans="2:39" x14ac:dyDescent="0.25">
      <c r="B491" s="27">
        <v>485</v>
      </c>
      <c r="C491" s="34"/>
      <c r="D491" s="118"/>
      <c r="E491" s="29"/>
      <c r="F491" s="30"/>
      <c r="G491" s="31"/>
      <c r="H491" s="32"/>
      <c r="I491" s="32"/>
      <c r="J491" s="38"/>
      <c r="K491" s="110">
        <f>SUM(ExpenseData35[[#This Row],[Regular Hours Worked ON Project]:[Hours worked OFF Project]])</f>
        <v>0</v>
      </c>
      <c r="L491" s="109">
        <f t="shared" si="7"/>
        <v>0</v>
      </c>
      <c r="M491" s="34">
        <f>ExpenseData35[[#This Row],[Total Request Amount 
(Autofill)]]</f>
        <v>0</v>
      </c>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116">
        <f>SUM(ExpenseData35[[#This Row],[DC1]:[Additional Clarification
(Required for DC17, "Other") ]])-ExpenseData35[[#This Row],[Total Request Amount 
(Autofill)]]</f>
        <v>0</v>
      </c>
      <c r="AL491" s="39"/>
      <c r="AM491" s="40"/>
    </row>
    <row r="492" spans="2:39" x14ac:dyDescent="0.25">
      <c r="B492" s="37">
        <v>486</v>
      </c>
      <c r="C492" s="34"/>
      <c r="D492" s="118"/>
      <c r="E492" s="29"/>
      <c r="F492" s="30"/>
      <c r="G492" s="31"/>
      <c r="H492" s="32"/>
      <c r="I492" s="32"/>
      <c r="J492" s="38"/>
      <c r="K492" s="110">
        <f>SUM(ExpenseData35[[#This Row],[Regular Hours Worked ON Project]:[Hours worked OFF Project]])</f>
        <v>0</v>
      </c>
      <c r="L492" s="109">
        <f t="shared" si="7"/>
        <v>0</v>
      </c>
      <c r="M492" s="34">
        <f>ExpenseData35[[#This Row],[Total Request Amount 
(Autofill)]]</f>
        <v>0</v>
      </c>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116">
        <f>SUM(ExpenseData35[[#This Row],[DC1]:[Additional Clarification
(Required for DC17, "Other") ]])-ExpenseData35[[#This Row],[Total Request Amount 
(Autofill)]]</f>
        <v>0</v>
      </c>
      <c r="AL492" s="39"/>
      <c r="AM492" s="40"/>
    </row>
    <row r="493" spans="2:39" x14ac:dyDescent="0.25">
      <c r="B493" s="27">
        <v>487</v>
      </c>
      <c r="C493" s="34"/>
      <c r="D493" s="118"/>
      <c r="E493" s="29"/>
      <c r="F493" s="30"/>
      <c r="G493" s="31"/>
      <c r="H493" s="32"/>
      <c r="I493" s="32"/>
      <c r="J493" s="38"/>
      <c r="K493" s="110">
        <f>SUM(ExpenseData35[[#This Row],[Regular Hours Worked ON Project]:[Hours worked OFF Project]])</f>
        <v>0</v>
      </c>
      <c r="L493" s="109">
        <f t="shared" si="7"/>
        <v>0</v>
      </c>
      <c r="M493" s="34">
        <f>ExpenseData35[[#This Row],[Total Request Amount 
(Autofill)]]</f>
        <v>0</v>
      </c>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116">
        <f>SUM(ExpenseData35[[#This Row],[DC1]:[Additional Clarification
(Required for DC17, "Other") ]])-ExpenseData35[[#This Row],[Total Request Amount 
(Autofill)]]</f>
        <v>0</v>
      </c>
      <c r="AL493" s="39"/>
      <c r="AM493" s="40"/>
    </row>
    <row r="494" spans="2:39" x14ac:dyDescent="0.25">
      <c r="B494" s="37">
        <v>488</v>
      </c>
      <c r="C494" s="34"/>
      <c r="D494" s="118"/>
      <c r="E494" s="29"/>
      <c r="F494" s="30"/>
      <c r="G494" s="31"/>
      <c r="H494" s="32"/>
      <c r="I494" s="32"/>
      <c r="J494" s="38"/>
      <c r="K494" s="110">
        <f>SUM(ExpenseData35[[#This Row],[Regular Hours Worked ON Project]:[Hours worked OFF Project]])</f>
        <v>0</v>
      </c>
      <c r="L494" s="109">
        <f t="shared" si="7"/>
        <v>0</v>
      </c>
      <c r="M494" s="34">
        <f>ExpenseData35[[#This Row],[Total Request Amount 
(Autofill)]]</f>
        <v>0</v>
      </c>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116">
        <f>SUM(ExpenseData35[[#This Row],[DC1]:[Additional Clarification
(Required for DC17, "Other") ]])-ExpenseData35[[#This Row],[Total Request Amount 
(Autofill)]]</f>
        <v>0</v>
      </c>
      <c r="AL494" s="39"/>
      <c r="AM494" s="40"/>
    </row>
    <row r="495" spans="2:39" x14ac:dyDescent="0.25">
      <c r="B495" s="27">
        <v>489</v>
      </c>
      <c r="C495" s="34"/>
      <c r="D495" s="118"/>
      <c r="E495" s="29"/>
      <c r="F495" s="30"/>
      <c r="G495" s="31"/>
      <c r="H495" s="32"/>
      <c r="I495" s="32"/>
      <c r="J495" s="38"/>
      <c r="K495" s="110">
        <f>SUM(ExpenseData35[[#This Row],[Regular Hours Worked ON Project]:[Hours worked OFF Project]])</f>
        <v>0</v>
      </c>
      <c r="L495" s="109">
        <f t="shared" si="7"/>
        <v>0</v>
      </c>
      <c r="M495" s="34">
        <f>ExpenseData35[[#This Row],[Total Request Amount 
(Autofill)]]</f>
        <v>0</v>
      </c>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116">
        <f>SUM(ExpenseData35[[#This Row],[DC1]:[Additional Clarification
(Required for DC17, "Other") ]])-ExpenseData35[[#This Row],[Total Request Amount 
(Autofill)]]</f>
        <v>0</v>
      </c>
      <c r="AL495" s="39"/>
      <c r="AM495" s="40"/>
    </row>
    <row r="496" spans="2:39" x14ac:dyDescent="0.25">
      <c r="B496" s="37">
        <v>490</v>
      </c>
      <c r="C496" s="34"/>
      <c r="D496" s="118"/>
      <c r="E496" s="29"/>
      <c r="F496" s="30"/>
      <c r="G496" s="31"/>
      <c r="H496" s="32"/>
      <c r="I496" s="32"/>
      <c r="J496" s="38"/>
      <c r="K496" s="110">
        <f>SUM(ExpenseData35[[#This Row],[Regular Hours Worked ON Project]:[Hours worked OFF Project]])</f>
        <v>0</v>
      </c>
      <c r="L496" s="109">
        <f t="shared" si="7"/>
        <v>0</v>
      </c>
      <c r="M496" s="34">
        <f>ExpenseData35[[#This Row],[Total Request Amount 
(Autofill)]]</f>
        <v>0</v>
      </c>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116">
        <f>SUM(ExpenseData35[[#This Row],[DC1]:[Additional Clarification
(Required for DC17, "Other") ]])-ExpenseData35[[#This Row],[Total Request Amount 
(Autofill)]]</f>
        <v>0</v>
      </c>
      <c r="AL496" s="39"/>
      <c r="AM496" s="40"/>
    </row>
    <row r="497" spans="2:39" x14ac:dyDescent="0.25">
      <c r="B497" s="27">
        <v>491</v>
      </c>
      <c r="C497" s="34"/>
      <c r="D497" s="118"/>
      <c r="E497" s="29"/>
      <c r="F497" s="30"/>
      <c r="G497" s="31"/>
      <c r="H497" s="32"/>
      <c r="I497" s="32"/>
      <c r="J497" s="38"/>
      <c r="K497" s="110">
        <f>SUM(ExpenseData35[[#This Row],[Regular Hours Worked ON Project]:[Hours worked OFF Project]])</f>
        <v>0</v>
      </c>
      <c r="L497" s="109">
        <f t="shared" si="7"/>
        <v>0</v>
      </c>
      <c r="M497" s="34">
        <f>ExpenseData35[[#This Row],[Total Request Amount 
(Autofill)]]</f>
        <v>0</v>
      </c>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116">
        <f>SUM(ExpenseData35[[#This Row],[DC1]:[Additional Clarification
(Required for DC17, "Other") ]])-ExpenseData35[[#This Row],[Total Request Amount 
(Autofill)]]</f>
        <v>0</v>
      </c>
      <c r="AL497" s="39"/>
      <c r="AM497" s="40"/>
    </row>
    <row r="498" spans="2:39" x14ac:dyDescent="0.25">
      <c r="B498" s="37">
        <v>492</v>
      </c>
      <c r="C498" s="34"/>
      <c r="D498" s="118"/>
      <c r="E498" s="29"/>
      <c r="F498" s="30"/>
      <c r="G498" s="31"/>
      <c r="H498" s="32"/>
      <c r="I498" s="32"/>
      <c r="J498" s="38"/>
      <c r="K498" s="110">
        <f>SUM(ExpenseData35[[#This Row],[Regular Hours Worked ON Project]:[Hours worked OFF Project]])</f>
        <v>0</v>
      </c>
      <c r="L498" s="109">
        <f t="shared" si="7"/>
        <v>0</v>
      </c>
      <c r="M498" s="34">
        <f>ExpenseData35[[#This Row],[Total Request Amount 
(Autofill)]]</f>
        <v>0</v>
      </c>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116">
        <f>SUM(ExpenseData35[[#This Row],[DC1]:[Additional Clarification
(Required for DC17, "Other") ]])-ExpenseData35[[#This Row],[Total Request Amount 
(Autofill)]]</f>
        <v>0</v>
      </c>
      <c r="AL498" s="39"/>
      <c r="AM498" s="40"/>
    </row>
    <row r="499" spans="2:39" x14ac:dyDescent="0.25">
      <c r="B499" s="27">
        <v>493</v>
      </c>
      <c r="C499" s="34"/>
      <c r="D499" s="118"/>
      <c r="E499" s="29"/>
      <c r="F499" s="30"/>
      <c r="G499" s="31"/>
      <c r="H499" s="32"/>
      <c r="I499" s="32"/>
      <c r="J499" s="38"/>
      <c r="K499" s="110">
        <f>SUM(ExpenseData35[[#This Row],[Regular Hours Worked ON Project]:[Hours worked OFF Project]])</f>
        <v>0</v>
      </c>
      <c r="L499" s="109">
        <f t="shared" si="7"/>
        <v>0</v>
      </c>
      <c r="M499" s="34">
        <f>ExpenseData35[[#This Row],[Total Request Amount 
(Autofill)]]</f>
        <v>0</v>
      </c>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116">
        <f>SUM(ExpenseData35[[#This Row],[DC1]:[Additional Clarification
(Required for DC17, "Other") ]])-ExpenseData35[[#This Row],[Total Request Amount 
(Autofill)]]</f>
        <v>0</v>
      </c>
      <c r="AL499" s="39"/>
      <c r="AM499" s="40"/>
    </row>
    <row r="500" spans="2:39" x14ac:dyDescent="0.25">
      <c r="B500" s="27">
        <v>494</v>
      </c>
      <c r="C500" s="34"/>
      <c r="D500" s="118"/>
      <c r="E500" s="29"/>
      <c r="F500" s="30"/>
      <c r="G500" s="31"/>
      <c r="H500" s="32"/>
      <c r="I500" s="32"/>
      <c r="J500" s="38"/>
      <c r="K500" s="110">
        <f>SUM(ExpenseData35[[#This Row],[Regular Hours Worked ON Project]:[Hours worked OFF Project]])</f>
        <v>0</v>
      </c>
      <c r="L500" s="109">
        <f t="shared" si="7"/>
        <v>0</v>
      </c>
      <c r="M500" s="34">
        <f>ExpenseData35[[#This Row],[Total Request Amount 
(Autofill)]]</f>
        <v>0</v>
      </c>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116">
        <f>SUM(ExpenseData35[[#This Row],[DC1]:[Additional Clarification
(Required for DC17, "Other") ]])-ExpenseData35[[#This Row],[Total Request Amount 
(Autofill)]]</f>
        <v>0</v>
      </c>
      <c r="AL500" s="39"/>
      <c r="AM500" s="40"/>
    </row>
    <row r="501" spans="2:39" x14ac:dyDescent="0.25">
      <c r="B501" s="27" t="s">
        <v>69</v>
      </c>
      <c r="C501" s="34"/>
      <c r="D501" s="118"/>
      <c r="E501" s="29"/>
      <c r="F501" s="30"/>
      <c r="G501" s="31"/>
      <c r="H501" s="32"/>
      <c r="I501" s="32"/>
      <c r="J501" s="38"/>
      <c r="K501" s="113">
        <f>SUM(ExpenseData35[[#This Row],[Regular Hours Worked ON Project]:[Hours worked OFF Project]])</f>
        <v>0</v>
      </c>
      <c r="L501" s="109">
        <f t="shared" si="7"/>
        <v>0</v>
      </c>
      <c r="M501" s="114">
        <f>ExpenseData35[[#This Row],[Total Request Amount 
(Autofill)]]</f>
        <v>0</v>
      </c>
      <c r="N501" s="115"/>
      <c r="O501" s="115"/>
      <c r="P501" s="115"/>
      <c r="Q501" s="115"/>
      <c r="R501" s="115"/>
      <c r="S501" s="115"/>
      <c r="T501" s="115"/>
      <c r="U501" s="115"/>
      <c r="V501" s="115"/>
      <c r="W501" s="115"/>
      <c r="X501" s="115"/>
      <c r="Y501" s="115"/>
      <c r="Z501" s="115"/>
      <c r="AA501" s="115"/>
      <c r="AB501" s="115"/>
      <c r="AC501" s="115"/>
      <c r="AD501" s="115"/>
      <c r="AE501" s="115"/>
      <c r="AF501" s="115"/>
      <c r="AG501" s="115"/>
      <c r="AH501" s="115"/>
      <c r="AI501" s="115"/>
      <c r="AJ501" s="115"/>
      <c r="AK501" s="116">
        <f>SUM(ExpenseData35[[#This Row],[DC1]:[Additional Clarification
(Required for DC17, "Other") ]])-ExpenseData35[[#This Row],[Total Request Amount 
(Autofill)]]</f>
        <v>0</v>
      </c>
      <c r="AL501" s="39"/>
      <c r="AM501" s="40"/>
    </row>
    <row r="502" spans="2:39" x14ac:dyDescent="0.25">
      <c r="B502" s="27" t="s">
        <v>70</v>
      </c>
      <c r="C502" s="34"/>
      <c r="D502" s="118"/>
      <c r="E502" s="29"/>
      <c r="F502" s="30"/>
      <c r="G502" s="31"/>
      <c r="H502" s="32"/>
      <c r="I502" s="32"/>
      <c r="J502" s="38"/>
      <c r="K502" s="113">
        <f>SUM(ExpenseData35[[#This Row],[Regular Hours Worked ON Project]:[Hours worked OFF Project]])</f>
        <v>0</v>
      </c>
      <c r="L502" s="109">
        <f t="shared" si="7"/>
        <v>0</v>
      </c>
      <c r="M502" s="114">
        <f>ExpenseData35[[#This Row],[Total Request Amount 
(Autofill)]]</f>
        <v>0</v>
      </c>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6">
        <f>SUM(ExpenseData35[[#This Row],[DC1]:[Additional Clarification
(Required for DC17, "Other") ]])-ExpenseData35[[#This Row],[Total Request Amount 
(Autofill)]]</f>
        <v>0</v>
      </c>
      <c r="AL502" s="39"/>
      <c r="AM502" s="40"/>
    </row>
    <row r="503" spans="2:39" x14ac:dyDescent="0.25">
      <c r="B503" s="27" t="s">
        <v>71</v>
      </c>
      <c r="C503" s="34"/>
      <c r="D503" s="118"/>
      <c r="E503" s="29"/>
      <c r="F503" s="30"/>
      <c r="G503" s="31"/>
      <c r="H503" s="32"/>
      <c r="I503" s="32"/>
      <c r="J503" s="38"/>
      <c r="K503" s="113">
        <f>SUM(ExpenseData35[[#This Row],[Regular Hours Worked ON Project]:[Hours worked OFF Project]])</f>
        <v>0</v>
      </c>
      <c r="L503" s="109">
        <f t="shared" si="7"/>
        <v>0</v>
      </c>
      <c r="M503" s="114">
        <f>ExpenseData35[[#This Row],[Total Request Amount 
(Autofill)]]</f>
        <v>0</v>
      </c>
      <c r="N503" s="115"/>
      <c r="O503" s="115"/>
      <c r="P503" s="115"/>
      <c r="Q503" s="115"/>
      <c r="R503" s="115"/>
      <c r="S503" s="115"/>
      <c r="T503" s="115"/>
      <c r="U503" s="115"/>
      <c r="V503" s="115"/>
      <c r="W503" s="115"/>
      <c r="X503" s="115"/>
      <c r="Y503" s="115"/>
      <c r="Z503" s="115"/>
      <c r="AA503" s="115"/>
      <c r="AB503" s="115"/>
      <c r="AC503" s="115"/>
      <c r="AD503" s="115"/>
      <c r="AE503" s="115"/>
      <c r="AF503" s="115"/>
      <c r="AG503" s="115"/>
      <c r="AH503" s="115"/>
      <c r="AI503" s="115"/>
      <c r="AJ503" s="115"/>
      <c r="AK503" s="116">
        <f>SUM(ExpenseData35[[#This Row],[DC1]:[Additional Clarification
(Required for DC17, "Other") ]])-ExpenseData35[[#This Row],[Total Request Amount 
(Autofill)]]</f>
        <v>0</v>
      </c>
      <c r="AL503" s="39"/>
      <c r="AM503" s="40"/>
    </row>
    <row r="504" spans="2:39" ht="15.75" customHeight="1" x14ac:dyDescent="0.25">
      <c r="B504" s="27">
        <v>498</v>
      </c>
      <c r="C504" s="34"/>
      <c r="D504" s="118"/>
      <c r="E504" s="29"/>
      <c r="F504" s="30"/>
      <c r="G504" s="31"/>
      <c r="H504" s="32"/>
      <c r="I504" s="32"/>
      <c r="J504" s="38"/>
      <c r="K504" s="113">
        <f>SUM(ExpenseData35[[#This Row],[Regular Hours Worked ON Project]:[Hours worked OFF Project]])</f>
        <v>0</v>
      </c>
      <c r="L504" s="109">
        <f t="shared" si="7"/>
        <v>0</v>
      </c>
      <c r="M504" s="114">
        <f>ExpenseData35[[#This Row],[Total Request Amount 
(Autofill)]]</f>
        <v>0</v>
      </c>
      <c r="N504" s="115"/>
      <c r="O504" s="115"/>
      <c r="P504" s="115"/>
      <c r="Q504" s="115"/>
      <c r="R504" s="115"/>
      <c r="S504" s="115"/>
      <c r="T504" s="115"/>
      <c r="U504" s="115"/>
      <c r="V504" s="115"/>
      <c r="W504" s="115"/>
      <c r="X504" s="115"/>
      <c r="Y504" s="115"/>
      <c r="Z504" s="115"/>
      <c r="AA504" s="115"/>
      <c r="AB504" s="115"/>
      <c r="AC504" s="115"/>
      <c r="AD504" s="115"/>
      <c r="AE504" s="115"/>
      <c r="AF504" s="115"/>
      <c r="AG504" s="115"/>
      <c r="AH504" s="115"/>
      <c r="AI504" s="115"/>
      <c r="AJ504" s="115"/>
      <c r="AK504" s="116">
        <f>SUM(ExpenseData35[[#This Row],[DC1]:[Additional Clarification
(Required for DC17, "Other") ]])-ExpenseData35[[#This Row],[Total Request Amount 
(Autofill)]]</f>
        <v>0</v>
      </c>
      <c r="AL504" s="39"/>
      <c r="AM504" s="40"/>
    </row>
    <row r="505" spans="2:39" ht="15.75" customHeight="1" x14ac:dyDescent="0.25">
      <c r="B505" s="27">
        <v>499</v>
      </c>
      <c r="C505" s="34"/>
      <c r="D505" s="118"/>
      <c r="E505" s="29"/>
      <c r="F505" s="30"/>
      <c r="G505" s="31"/>
      <c r="H505" s="32"/>
      <c r="I505" s="32"/>
      <c r="J505" s="38"/>
      <c r="K505" s="113">
        <f>SUM(ExpenseData35[[#This Row],[Regular Hours Worked ON Project]:[Hours worked OFF Project]])</f>
        <v>0</v>
      </c>
      <c r="L505" s="109">
        <f t="shared" si="7"/>
        <v>0</v>
      </c>
      <c r="M505" s="114">
        <f>ExpenseData35[[#This Row],[Total Request Amount 
(Autofill)]]</f>
        <v>0</v>
      </c>
      <c r="N505" s="115"/>
      <c r="O505" s="115"/>
      <c r="P505" s="115"/>
      <c r="Q505" s="115"/>
      <c r="R505" s="115"/>
      <c r="S505" s="115"/>
      <c r="T505" s="115"/>
      <c r="U505" s="115"/>
      <c r="V505" s="115"/>
      <c r="W505" s="115"/>
      <c r="X505" s="115"/>
      <c r="Y505" s="115"/>
      <c r="Z505" s="115"/>
      <c r="AA505" s="115"/>
      <c r="AB505" s="115"/>
      <c r="AC505" s="115"/>
      <c r="AD505" s="115"/>
      <c r="AE505" s="115"/>
      <c r="AF505" s="115"/>
      <c r="AG505" s="115"/>
      <c r="AH505" s="115"/>
      <c r="AI505" s="115"/>
      <c r="AJ505" s="115"/>
      <c r="AK505" s="116">
        <f>SUM(ExpenseData35[[#This Row],[DC1]:[Additional Clarification
(Required for DC17, "Other") ]])-ExpenseData35[[#This Row],[Total Request Amount 
(Autofill)]]</f>
        <v>0</v>
      </c>
      <c r="AL505" s="39"/>
      <c r="AM505" s="40"/>
    </row>
    <row r="506" spans="2:39" ht="15.75" customHeight="1" x14ac:dyDescent="0.25">
      <c r="B506" s="27" t="s">
        <v>72</v>
      </c>
      <c r="C506" s="34"/>
      <c r="D506" s="118"/>
      <c r="E506" s="29"/>
      <c r="F506" s="30"/>
      <c r="G506" s="31"/>
      <c r="H506" s="32"/>
      <c r="I506" s="32"/>
      <c r="J506" s="38"/>
      <c r="K506" s="113">
        <f>SUM(ExpenseData35[[#This Row],[Regular Hours Worked ON Project]:[Hours worked OFF Project]])</f>
        <v>0</v>
      </c>
      <c r="L506" s="109">
        <f t="shared" si="7"/>
        <v>0</v>
      </c>
      <c r="M506" s="114">
        <f>ExpenseData35[[#This Row],[Total Request Amount 
(Autofill)]]</f>
        <v>0</v>
      </c>
      <c r="N506" s="115"/>
      <c r="O506" s="115"/>
      <c r="P506" s="115"/>
      <c r="Q506" s="115"/>
      <c r="R506" s="115"/>
      <c r="S506" s="115"/>
      <c r="T506" s="115"/>
      <c r="U506" s="115"/>
      <c r="V506" s="115"/>
      <c r="W506" s="115"/>
      <c r="X506" s="115"/>
      <c r="Y506" s="115"/>
      <c r="Z506" s="115"/>
      <c r="AA506" s="115"/>
      <c r="AB506" s="115"/>
      <c r="AC506" s="115"/>
      <c r="AD506" s="115"/>
      <c r="AE506" s="115"/>
      <c r="AF506" s="115"/>
      <c r="AG506" s="115"/>
      <c r="AH506" s="115"/>
      <c r="AI506" s="115"/>
      <c r="AJ506" s="115"/>
      <c r="AK506" s="116">
        <f>SUM(ExpenseData35[[#This Row],[DC1]:[Additional Clarification
(Required for DC17, "Other") ]])-ExpenseData35[[#This Row],[Total Request Amount 
(Autofill)]]</f>
        <v>0</v>
      </c>
      <c r="AL506" s="39"/>
      <c r="AM506" s="40"/>
    </row>
  </sheetData>
  <mergeCells count="4">
    <mergeCell ref="N5:AK5"/>
    <mergeCell ref="AL5:AM5"/>
    <mergeCell ref="D3:F3"/>
    <mergeCell ref="B5:L5"/>
  </mergeCells>
  <phoneticPr fontId="8" type="noConversion"/>
  <conditionalFormatting sqref="AJ7:AJ506">
    <cfRule type="expression" dxfId="0" priority="2">
      <formula>AND(ISNUMBER($AI7),$AJ7="")</formula>
    </cfRule>
  </conditionalFormatting>
  <dataValidations xWindow="1100" yWindow="764" count="35">
    <dataValidation allowBlank="1" showInputMessage="1" showErrorMessage="1" prompt="The starting period for this expense report is in this cell and is automatically determined by the entries in the Expense Data table" sqref="L3:M3" xr:uid="{327B0C46-C26D-4E74-AD1F-01536A1A2670}"/>
    <dataValidation allowBlank="1" showInputMessage="1" showErrorMessage="1" prompt="Expense Report title is in this cell" sqref="E1" xr:uid="{BC6DF80E-ACFA-4359-BD7F-ACBC5290FEF2}"/>
    <dataValidation allowBlank="1" showInputMessage="1" showErrorMessage="1" prompt="pulls from Summary Invoice tab" sqref="H3 D3:F3" xr:uid="{DAAD8E5C-A6A5-48F0-BDE8-351B00E26F31}"/>
    <dataValidation allowBlank="1" showErrorMessage="1" prompt="Expense Report title is in this cell" sqref="E2" xr:uid="{E81A027D-B911-4033-9CA4-86BA60B4F729}"/>
    <dataValidation allowBlank="1" showInputMessage="1" showErrorMessage="1" prompt="Section to be Completed by OCIO Reviwer" sqref="AL6:AL7" xr:uid="{CB1E7C67-BCBE-45AD-AED5-7502E2BAF8D6}"/>
    <dataValidation allowBlank="1" showInputMessage="1" showErrorMessage="1" prompt="Track expenses in this Expense Report worksheet. Enter values in various expense categories in cells B2 to K5 and in Expense Data table." sqref="A1:B1 D1" xr:uid="{FECE7AD1-6C42-4E61-A88E-2B2AD33803E6}"/>
    <dataValidation allowBlank="1" showInputMessage="1" showErrorMessage="1" prompt="Track expenses in this Expense Report worksheet. Enter values in various expense categories in cells B3 to K6 and in Expense Data table" sqref="A2:D2" xr:uid="{8019D83A-1B2C-4F61-863D-5A06A0FCFE6A}"/>
    <dataValidation allowBlank="1" showInputMessage="1" showErrorMessage="1" prompt="Enter statement number in cell at right" sqref="K3" xr:uid="{48E2C343-75EE-456B-B130-55C264D13F19}"/>
    <dataValidation allowBlank="1" showInputMessage="1" showErrorMessage="1" prompt="Sum of DC Itemization Less Total Claimed Variance" sqref="AK6" xr:uid="{50F517F0-282D-4A8A-B834-DE757720B7B0}"/>
    <dataValidation allowBlank="1" showInputMessage="1" showErrorMessage="1" prompt="If an amount is entered into DC17, the respective cell in this column should not be blank. If it is, it will highlight red." sqref="AJ6" xr:uid="{98040870-5E23-41EE-B7F1-77F0DDC7ED1F}"/>
    <dataValidation allowBlank="1" showInputMessage="1" showErrorMessage="1" prompt="Other - Explanation required to be entered into column AG" sqref="AI6" xr:uid="{893F2B3D-05C9-403E-823A-3E1229FAF684}"/>
    <dataValidation allowBlank="1" showInputMessage="1" showErrorMessage="1" prompt="NEPA / SHPO / Cybersecurity / Other BEAD Compliance" sqref="AH6" xr:uid="{5148B877-22DA-4AAD-AAF8-0A81C8CA0143}"/>
    <dataValidation allowBlank="1" showInputMessage="1" showErrorMessage="1" prompt="Terrestrial Aggregation" sqref="AG6" xr:uid="{6B36719F-8069-4C39-8608-0356153780D1}"/>
    <dataValidation allowBlank="1" showInputMessage="1" showErrorMessage="1" prompt="Satellite Build Cost" sqref="AF6" xr:uid="{6810162E-112E-458B-8D3D-9D8D1F634012}"/>
    <dataValidation allowBlank="1" showInputMessage="1" showErrorMessage="1" prompt="Satellite Deployment" sqref="AE6" xr:uid="{D51B25D8-26F2-4D20-9C89-D4C12CCFACB2}"/>
    <dataValidation allowBlank="1" showInputMessage="1" showErrorMessage="1" prompt="Utility Poles, Pole Attachments" sqref="AD6" xr:uid="{0C5512E4-A0E5-449B-87DE-627AEC0CAEA8}"/>
    <dataValidation allowBlank="1" showInputMessage="1" showErrorMessage="1" prompt="Pedestals, Handholes, Cabinets, etc" sqref="AC6" xr:uid="{F2D524F7-AC65-42FB-845F-6E71E4CC6F94}"/>
    <dataValidation allowBlank="1" showInputMessage="1" showErrorMessage="1" prompt="Customer Premise Equipment" sqref="AB6" xr:uid="{BD645D3A-A049-451A-9655-2089055746BE}"/>
    <dataValidation allowBlank="1" showInputMessage="1" showErrorMessage="1" prompt="Optical Equipment" sqref="AA6" xr:uid="{A6EA322E-BDA5-45B9-AFC2-C8A4A03D508B}"/>
    <dataValidation allowBlank="1" showInputMessage="1" showErrorMessage="1" prompt="Routing Equipment" sqref="Z6" xr:uid="{4BD7A731-C39A-4B44-B83E-BD526D83670F}"/>
    <dataValidation allowBlank="1" showInputMessage="1" showErrorMessage="1" prompt="Switching Equipment" sqref="Y6" xr:uid="{BC9725E5-B4A6-4081-A858-5351D029DC79}"/>
    <dataValidation allowBlank="1" showInputMessage="1" showErrorMessage="1" prompt="Splicing" sqref="X6" xr:uid="{E8383523-B82C-45D5-8C7E-3F7718BEC733}"/>
    <dataValidation allowBlank="1" showInputMessage="1" showErrorMessage="1" prompt="Knifing" sqref="W6" xr:uid="{8809F143-3573-4CC9-966D-49C21592A593}"/>
    <dataValidation allowBlank="1" showInputMessage="1" showErrorMessage="1" prompt="Trenching" sqref="V6" xr:uid="{00C46FC2-9E1A-40A7-9CB4-1F0D3ACDF362}"/>
    <dataValidation allowBlank="1" showInputMessage="1" showErrorMessage="1" prompt="Boring" sqref="U6" xr:uid="{E3F581E8-F679-43D8-A30B-53B7AEB4A443}"/>
    <dataValidation allowBlank="1" showInputMessage="1" showErrorMessage="1" prompt="Antenna / Radio" sqref="T6" xr:uid="{0FDCE9BD-0F6E-4869-99F3-90F6A860F612}"/>
    <dataValidation allowBlank="1" showInputMessage="1" showErrorMessage="1" prompt="Tower" sqref="S6" xr:uid="{332948D1-4E84-431E-86DE-EB53047E3269}"/>
    <dataValidation allowBlank="1" showInputMessage="1" showErrorMessage="1" prompt="Construction Management" sqref="R6" xr:uid="{AC55E75B-6BF8-4D8B-B394-D756C94A2EA7}"/>
    <dataValidation allowBlank="1" showInputMessage="1" showErrorMessage="1" prompt="Engineering" sqref="Q6" xr:uid="{90ED9820-A835-40F1-8007-91C3BD096F4D}"/>
    <dataValidation allowBlank="1" showInputMessage="1" showErrorMessage="1" prompt="Customer Drops" sqref="P6" xr:uid="{4820C9F0-BF05-48DE-8DBC-3DFEBC02C7BE}"/>
    <dataValidation allowBlank="1" showInputMessage="1" showErrorMessage="1" prompt="Fiber" sqref="O6" xr:uid="{61796FAB-E1EC-4A8D-BCB4-D904B170B77E}"/>
    <dataValidation allowBlank="1" showInputMessage="1" showErrorMessage="1" prompt="Conduit" sqref="N6" xr:uid="{74042A7F-9DE1-4C8A-AD7C-FAB9238FB356}"/>
    <dataValidation allowBlank="1" showInputMessage="1" showErrorMessage="1" prompt="Section to be Completed by OCIO Reviewer" sqref="AL8:AL506" xr:uid="{A20A86C5-379B-4D03-874D-58AA240CB9C4}"/>
    <dataValidation allowBlank="1" showInputMessage="1" showErrorMessage="1" prompt="Enter the subrecipient name as noted in the executed grant agreement in cell at right" sqref="C3" xr:uid="{E258685C-11DE-4D82-A046-92FD396B0D57}"/>
    <dataValidation allowBlank="1" showInputMessage="1" showErrorMessage="1" prompt="Enter the grant agreement number from the first page of the grant agreement in cell at right" sqref="G3" xr:uid="{F56AA5E5-685E-450C-BA3A-90BFBD6EBFF4}"/>
  </dataValidations>
  <pageMargins left="0.7" right="0.7" top="0.75" bottom="0.75" header="0.3" footer="0.3"/>
  <pageSetup orientation="portrait" r:id="rId1"/>
  <customProperties>
    <customPr name="OrphanNamesChecked" r:id="rId2"/>
  </customProperties>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C88B92EF-6067-4EE5-A84B-4998E965FD01}">
            <xm:f>AND($D7&lt;&gt;"",OR($D7&lt;$M$3+'Summary Invoice'!$M$3, $D7&gt;'Summary Invoice'!$M$5))</xm:f>
            <x14:dxf>
              <fill>
                <patternFill>
                  <bgColor rgb="FFFFCCCC"/>
                </patternFill>
              </fill>
            </x14:dxf>
          </x14:cfRule>
          <xm:sqref>D7:D506</xm:sqref>
        </x14:conditionalFormatting>
      </x14:conditionalFormattings>
    </ext>
    <ext xmlns:x14="http://schemas.microsoft.com/office/spreadsheetml/2009/9/main" uri="{CCE6A557-97BC-4b89-ADB6-D9C93CAAB3DF}">
      <x14:dataValidations xmlns:xm="http://schemas.microsoft.com/office/excel/2006/main" xWindow="1100" yWindow="764" count="1">
        <x14:dataValidation type="list" allowBlank="1" showInputMessage="1" showErrorMessage="1" xr:uid="{DB89F40B-709A-44CE-993E-2BC5319E8531}">
          <x14:formula1>
            <xm:f>'Cost Breakout'!$I$8:$I$13</xm:f>
          </x14:formula1>
          <xm:sqref>C7:C506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CC583-8832-4520-BBDB-FF328C97C1CE}">
  <dimension ref="C1:Z53"/>
  <sheetViews>
    <sheetView showGridLines="0" workbookViewId="0">
      <selection activeCell="D21" sqref="D21"/>
    </sheetView>
  </sheetViews>
  <sheetFormatPr defaultColWidth="8.77734375" defaultRowHeight="15" x14ac:dyDescent="0.25"/>
  <cols>
    <col min="1" max="2" width="3.21875" style="1" customWidth="1"/>
    <col min="3" max="3" width="22.33203125" style="1" customWidth="1"/>
    <col min="4" max="4" width="11.21875" style="1" customWidth="1"/>
    <col min="5" max="5" width="11.77734375" style="1" bestFit="1" customWidth="1"/>
    <col min="6" max="6" width="11.77734375" style="1" customWidth="1"/>
    <col min="7" max="7" width="14.21875" style="1" customWidth="1"/>
    <col min="8" max="8" width="15.77734375" style="1" customWidth="1"/>
    <col min="9" max="9" width="8.77734375" style="1"/>
    <col min="10" max="10" width="12.77734375" style="1" customWidth="1"/>
    <col min="11" max="11" width="11.5546875" style="1" bestFit="1" customWidth="1"/>
    <col min="12" max="12" width="15.109375" style="1" customWidth="1"/>
    <col min="13" max="18" width="8.77734375" style="1"/>
    <col min="19" max="19" width="12.5546875" style="1" customWidth="1"/>
    <col min="20" max="20" width="14.33203125" style="1" customWidth="1"/>
    <col min="21" max="21" width="10.88671875" style="1" customWidth="1"/>
    <col min="22" max="22" width="8.77734375" style="1"/>
    <col min="23" max="23" width="11.21875" style="1" customWidth="1"/>
    <col min="24" max="24" width="16.44140625" style="1" customWidth="1"/>
    <col min="25" max="16384" width="8.77734375" style="1"/>
  </cols>
  <sheetData>
    <row r="1" spans="3:7" ht="46.5" x14ac:dyDescent="0.25">
      <c r="C1" s="11" t="s">
        <v>73</v>
      </c>
    </row>
    <row r="3" spans="3:7" x14ac:dyDescent="0.25">
      <c r="C3" s="2" t="s">
        <v>74</v>
      </c>
      <c r="D3" s="3">
        <f>'Summary Invoice'!D5</f>
        <v>0</v>
      </c>
      <c r="E3" s="107" t="s">
        <v>75</v>
      </c>
    </row>
    <row r="4" spans="3:7" x14ac:dyDescent="0.25">
      <c r="C4" s="2" t="str">
        <f>LEFT('Summary Invoice'!I3,18)</f>
        <v>Award Cost Share %</v>
      </c>
      <c r="D4" s="10">
        <f>'Summary Invoice'!J3</f>
        <v>0</v>
      </c>
      <c r="E4" s="107" t="s">
        <v>75</v>
      </c>
    </row>
    <row r="5" spans="3:7" x14ac:dyDescent="0.25">
      <c r="C5" s="2" t="str">
        <f>LEFT('Summary Invoice'!E5,25)</f>
        <v xml:space="preserve">Cumulative Maximum Claim </v>
      </c>
      <c r="D5" s="3">
        <f>'Summary Invoice'!J5</f>
        <v>0</v>
      </c>
      <c r="E5" s="107" t="s">
        <v>75</v>
      </c>
    </row>
    <row r="6" spans="3:7" ht="15.75" thickBot="1" x14ac:dyDescent="0.3"/>
    <row r="7" spans="3:7" ht="15.75" thickBot="1" x14ac:dyDescent="0.3">
      <c r="C7" s="137" t="s">
        <v>76</v>
      </c>
      <c r="D7" s="138"/>
      <c r="E7" s="138"/>
      <c r="F7" s="138"/>
      <c r="G7" s="139"/>
    </row>
    <row r="8" spans="3:7" ht="30.75" thickBot="1" x14ac:dyDescent="0.3">
      <c r="C8" s="77" t="s">
        <v>77</v>
      </c>
      <c r="D8" s="78" t="s">
        <v>78</v>
      </c>
      <c r="E8" s="78" t="s">
        <v>79</v>
      </c>
      <c r="F8" s="78" t="s">
        <v>80</v>
      </c>
      <c r="G8" s="79" t="s">
        <v>81</v>
      </c>
    </row>
    <row r="9" spans="3:7" x14ac:dyDescent="0.25">
      <c r="C9" s="74" t="s">
        <v>82</v>
      </c>
      <c r="D9" s="75">
        <v>0.1</v>
      </c>
      <c r="E9" s="3">
        <f t="shared" ref="E9:E14" si="0">MIN(D9*$D$3,$D$5)</f>
        <v>0</v>
      </c>
      <c r="F9" s="3">
        <f t="shared" ref="F9:F14" si="1">Z45</f>
        <v>0</v>
      </c>
      <c r="G9" s="76">
        <f t="shared" ref="G9:G14" si="2">MIN(F9*$D$4,E9)</f>
        <v>0</v>
      </c>
    </row>
    <row r="10" spans="3:7" x14ac:dyDescent="0.25">
      <c r="C10" s="84" t="s">
        <v>83</v>
      </c>
      <c r="D10" s="85">
        <v>0.25</v>
      </c>
      <c r="E10" s="86">
        <f t="shared" si="0"/>
        <v>0</v>
      </c>
      <c r="F10" s="86">
        <f t="shared" si="1"/>
        <v>0</v>
      </c>
      <c r="G10" s="87">
        <f t="shared" si="2"/>
        <v>0</v>
      </c>
    </row>
    <row r="11" spans="3:7" x14ac:dyDescent="0.25">
      <c r="C11" s="74" t="s">
        <v>84</v>
      </c>
      <c r="D11" s="75">
        <v>0.1</v>
      </c>
      <c r="E11" s="3">
        <f t="shared" si="0"/>
        <v>0</v>
      </c>
      <c r="F11" s="3">
        <f t="shared" si="1"/>
        <v>0</v>
      </c>
      <c r="G11" s="76">
        <f t="shared" si="2"/>
        <v>0</v>
      </c>
    </row>
    <row r="12" spans="3:7" x14ac:dyDescent="0.25">
      <c r="C12" s="84" t="s">
        <v>85</v>
      </c>
      <c r="D12" s="85">
        <v>0.25</v>
      </c>
      <c r="E12" s="86">
        <f t="shared" si="0"/>
        <v>0</v>
      </c>
      <c r="F12" s="86">
        <f t="shared" si="1"/>
        <v>0</v>
      </c>
      <c r="G12" s="87">
        <f t="shared" si="2"/>
        <v>0</v>
      </c>
    </row>
    <row r="13" spans="3:7" x14ac:dyDescent="0.25">
      <c r="C13" s="74" t="s">
        <v>86</v>
      </c>
      <c r="D13" s="75">
        <v>0.1</v>
      </c>
      <c r="E13" s="3">
        <f t="shared" si="0"/>
        <v>0</v>
      </c>
      <c r="F13" s="3">
        <f t="shared" si="1"/>
        <v>0</v>
      </c>
      <c r="G13" s="76">
        <f t="shared" si="2"/>
        <v>0</v>
      </c>
    </row>
    <row r="14" spans="3:7" ht="15.75" thickBot="1" x14ac:dyDescent="0.3">
      <c r="C14" s="84" t="s">
        <v>87</v>
      </c>
      <c r="D14" s="85">
        <v>0.2</v>
      </c>
      <c r="E14" s="86">
        <f t="shared" si="0"/>
        <v>0</v>
      </c>
      <c r="F14" s="86">
        <f t="shared" si="1"/>
        <v>0</v>
      </c>
      <c r="G14" s="87">
        <f t="shared" si="2"/>
        <v>0</v>
      </c>
    </row>
    <row r="15" spans="3:7" ht="15.75" thickBot="1" x14ac:dyDescent="0.3">
      <c r="C15" s="80" t="s">
        <v>88</v>
      </c>
      <c r="D15" s="81">
        <f>SUM(D9:D14)</f>
        <v>1</v>
      </c>
      <c r="E15" s="82">
        <f>SUM(E9:E14)</f>
        <v>0</v>
      </c>
      <c r="F15" s="82">
        <f>SUM(F9:F14)</f>
        <v>0</v>
      </c>
      <c r="G15" s="83">
        <f>SUM(G9:G14)</f>
        <v>0</v>
      </c>
    </row>
    <row r="16" spans="3:7" ht="15.75" x14ac:dyDescent="0.3">
      <c r="F16" s="104">
        <f>F15-Z51</f>
        <v>0</v>
      </c>
      <c r="G16" s="104">
        <f>G15-Z52</f>
        <v>0</v>
      </c>
    </row>
    <row r="17" spans="3:26" ht="15.75" thickBot="1" x14ac:dyDescent="0.3"/>
    <row r="18" spans="3:26" ht="15.6" customHeight="1" thickBot="1" x14ac:dyDescent="0.3">
      <c r="C18" s="140" t="s">
        <v>89</v>
      </c>
      <c r="D18" s="141"/>
      <c r="E18" s="141"/>
      <c r="F18" s="141"/>
      <c r="G18" s="141"/>
      <c r="H18" s="141"/>
      <c r="I18" s="141"/>
      <c r="J18" s="141"/>
      <c r="K18" s="141"/>
      <c r="L18" s="141"/>
      <c r="M18" s="141"/>
      <c r="N18" s="141"/>
      <c r="O18" s="141"/>
      <c r="P18" s="141"/>
      <c r="Q18" s="141"/>
      <c r="R18" s="141"/>
      <c r="S18" s="141"/>
      <c r="T18" s="141"/>
      <c r="U18" s="141"/>
      <c r="V18" s="141"/>
      <c r="W18" s="141"/>
      <c r="X18" s="141"/>
      <c r="Y18" s="141"/>
      <c r="Z18" s="142"/>
    </row>
    <row r="19" spans="3:26" ht="45.75" thickBot="1" x14ac:dyDescent="0.3">
      <c r="C19" s="92" t="s">
        <v>90</v>
      </c>
      <c r="D19" s="92" t="s">
        <v>91</v>
      </c>
      <c r="E19" s="92" t="s">
        <v>92</v>
      </c>
      <c r="F19" s="92" t="s">
        <v>93</v>
      </c>
      <c r="G19" s="92" t="s">
        <v>94</v>
      </c>
      <c r="H19" s="92" t="s">
        <v>95</v>
      </c>
      <c r="I19" s="92" t="s">
        <v>96</v>
      </c>
      <c r="J19" s="92" t="s">
        <v>97</v>
      </c>
      <c r="K19" s="92" t="s">
        <v>98</v>
      </c>
      <c r="L19" s="92" t="s">
        <v>99</v>
      </c>
      <c r="M19" s="92" t="s">
        <v>100</v>
      </c>
      <c r="N19" s="92" t="s">
        <v>101</v>
      </c>
      <c r="O19" s="92" t="s">
        <v>102</v>
      </c>
      <c r="P19" s="92" t="s">
        <v>103</v>
      </c>
      <c r="Q19" s="92" t="s">
        <v>104</v>
      </c>
      <c r="R19" s="92" t="s">
        <v>105</v>
      </c>
      <c r="S19" s="92" t="s">
        <v>106</v>
      </c>
      <c r="T19" s="92" t="s">
        <v>107</v>
      </c>
      <c r="U19" s="92" t="s">
        <v>108</v>
      </c>
      <c r="V19" s="92" t="s">
        <v>109</v>
      </c>
      <c r="W19" s="92" t="s">
        <v>110</v>
      </c>
      <c r="X19" s="92" t="s">
        <v>111</v>
      </c>
      <c r="Y19" s="92" t="s">
        <v>112</v>
      </c>
      <c r="Z19" s="106" t="s">
        <v>113</v>
      </c>
    </row>
    <row r="20" spans="3:26" ht="15.75" thickBot="1" x14ac:dyDescent="0.3">
      <c r="C20" s="92" t="s">
        <v>114</v>
      </c>
      <c r="D20" s="92" t="s">
        <v>24</v>
      </c>
      <c r="E20" s="92" t="s">
        <v>25</v>
      </c>
      <c r="F20" s="92" t="s">
        <v>26</v>
      </c>
      <c r="G20" s="92" t="s">
        <v>27</v>
      </c>
      <c r="H20" s="92" t="s">
        <v>28</v>
      </c>
      <c r="I20" s="92" t="s">
        <v>29</v>
      </c>
      <c r="J20" s="92" t="s">
        <v>30</v>
      </c>
      <c r="K20" s="92" t="s">
        <v>31</v>
      </c>
      <c r="L20" s="92" t="s">
        <v>32</v>
      </c>
      <c r="M20" s="92" t="s">
        <v>33</v>
      </c>
      <c r="N20" s="92" t="s">
        <v>34</v>
      </c>
      <c r="O20" s="92" t="s">
        <v>35</v>
      </c>
      <c r="P20" s="92" t="s">
        <v>36</v>
      </c>
      <c r="Q20" s="92" t="s">
        <v>37</v>
      </c>
      <c r="R20" s="92" t="s">
        <v>38</v>
      </c>
      <c r="S20" s="92" t="s">
        <v>39</v>
      </c>
      <c r="T20" s="92" t="s">
        <v>40</v>
      </c>
      <c r="U20" s="92" t="s">
        <v>41</v>
      </c>
      <c r="V20" s="92" t="s">
        <v>42</v>
      </c>
      <c r="W20" s="92" t="s">
        <v>43</v>
      </c>
      <c r="X20" s="92" t="s">
        <v>44</v>
      </c>
      <c r="Y20" s="92" t="s">
        <v>45</v>
      </c>
      <c r="Z20" s="106"/>
    </row>
    <row r="21" spans="3:26" ht="15.75" thickBot="1" x14ac:dyDescent="0.3">
      <c r="C21" s="92" t="s">
        <v>82</v>
      </c>
      <c r="D21" s="97">
        <f>SUMIF('Summary Invoice'!$C:$C,'Draw Summary'!$C21,'Summary Invoice'!K:K)</f>
        <v>0</v>
      </c>
      <c r="E21" s="93">
        <f>SUMIF('Summary Invoice'!$C:$C,'Draw Summary'!$C21,'Summary Invoice'!L:L)</f>
        <v>0</v>
      </c>
      <c r="F21" s="93">
        <f>SUMIF('Summary Invoice'!$C:$C,'Draw Summary'!$C21,'Summary Invoice'!M:M)</f>
        <v>0</v>
      </c>
      <c r="G21" s="93">
        <f>SUMIF('Summary Invoice'!$C:$C,'Draw Summary'!$C21,'Summary Invoice'!N:N)</f>
        <v>0</v>
      </c>
      <c r="H21" s="93">
        <f>SUMIF('Summary Invoice'!$C:$C,'Draw Summary'!$C21,'Summary Invoice'!O:O)</f>
        <v>0</v>
      </c>
      <c r="I21" s="93">
        <f>SUMIF('Summary Invoice'!$C:$C,'Draw Summary'!$C21,'Summary Invoice'!P:P)</f>
        <v>0</v>
      </c>
      <c r="J21" s="93">
        <f>SUMIF('Summary Invoice'!$C:$C,'Draw Summary'!$C21,'Summary Invoice'!Q:Q)</f>
        <v>0</v>
      </c>
      <c r="K21" s="93">
        <f>SUMIF('Summary Invoice'!$C:$C,'Draw Summary'!$C21,'Summary Invoice'!R:R)</f>
        <v>0</v>
      </c>
      <c r="L21" s="93">
        <f>SUMIF('Summary Invoice'!$C:$C,'Draw Summary'!$C21,'Summary Invoice'!S:S)</f>
        <v>0</v>
      </c>
      <c r="M21" s="93">
        <f>SUMIF('Summary Invoice'!$C:$C,'Draw Summary'!$C21,'Summary Invoice'!T:T)</f>
        <v>0</v>
      </c>
      <c r="N21" s="93">
        <f>SUMIF('Summary Invoice'!$C:$C,'Draw Summary'!$C21,'Summary Invoice'!U:U)</f>
        <v>0</v>
      </c>
      <c r="O21" s="93">
        <f>SUMIF('Summary Invoice'!$C:$C,'Draw Summary'!$C21,'Summary Invoice'!V:V)</f>
        <v>0</v>
      </c>
      <c r="P21" s="93">
        <f>SUMIF('Summary Invoice'!$C:$C,'Draw Summary'!$C21,'Summary Invoice'!W:W)</f>
        <v>0</v>
      </c>
      <c r="Q21" s="93">
        <f>SUMIF('Summary Invoice'!$C:$C,'Draw Summary'!$C21,'Summary Invoice'!X:X)</f>
        <v>0</v>
      </c>
      <c r="R21" s="93">
        <f>SUMIF('Summary Invoice'!$C:$C,'Draw Summary'!$C21,'Summary Invoice'!Y:Y)</f>
        <v>0</v>
      </c>
      <c r="S21" s="93">
        <f>SUMIF('Summary Invoice'!$C:$C,'Draw Summary'!$C21,'Summary Invoice'!Z:Z)</f>
        <v>0</v>
      </c>
      <c r="T21" s="93">
        <f>SUMIF('Summary Invoice'!$C:$C,'Draw Summary'!$C21,'Summary Invoice'!AA:AA)</f>
        <v>0</v>
      </c>
      <c r="U21" s="93">
        <f>SUMIF('Summary Invoice'!$C:$C,'Draw Summary'!$C21,'Summary Invoice'!AB:AB)</f>
        <v>0</v>
      </c>
      <c r="V21" s="93">
        <f>SUMIF('Summary Invoice'!$C:$C,'Draw Summary'!$C21,'Summary Invoice'!AC:AC)</f>
        <v>0</v>
      </c>
      <c r="W21" s="93">
        <f>SUMIF('Summary Invoice'!$C:$C,'Draw Summary'!$C21,'Summary Invoice'!AD:AD)</f>
        <v>0</v>
      </c>
      <c r="X21" s="93">
        <f>SUMIF('Summary Invoice'!$C:$C,'Draw Summary'!$C21,'Summary Invoice'!AE:AE)</f>
        <v>0</v>
      </c>
      <c r="Y21" s="93">
        <f>SUMIF('Summary Invoice'!$C:$C,'Draw Summary'!$C21,'Summary Invoice'!AF:AF)</f>
        <v>0</v>
      </c>
      <c r="Z21" s="94">
        <f>SUM(D21:Y21)</f>
        <v>0</v>
      </c>
    </row>
    <row r="22" spans="3:26" ht="15.75" thickBot="1" x14ac:dyDescent="0.3">
      <c r="C22" s="92" t="s">
        <v>83</v>
      </c>
      <c r="D22" s="98">
        <f>SUMIF('Summary Invoice'!$C:$C,'Draw Summary'!$C22,'Summary Invoice'!K:K)</f>
        <v>0</v>
      </c>
      <c r="E22" s="8">
        <f>SUMIF('Summary Invoice'!$C:$C,'Draw Summary'!$C22,'Summary Invoice'!L:L)</f>
        <v>0</v>
      </c>
      <c r="F22" s="8">
        <f>SUMIF('Summary Invoice'!$C:$C,'Draw Summary'!$C22,'Summary Invoice'!M:M)</f>
        <v>0</v>
      </c>
      <c r="G22" s="8">
        <f>SUMIF('Summary Invoice'!$C:$C,'Draw Summary'!$C22,'Summary Invoice'!N:N)</f>
        <v>0</v>
      </c>
      <c r="H22" s="8">
        <f>SUMIF('Summary Invoice'!$C:$C,'Draw Summary'!$C22,'Summary Invoice'!O:O)</f>
        <v>0</v>
      </c>
      <c r="I22" s="8">
        <f>SUMIF('Summary Invoice'!$C:$C,'Draw Summary'!$C22,'Summary Invoice'!P:P)</f>
        <v>0</v>
      </c>
      <c r="J22" s="8">
        <f>SUMIF('Summary Invoice'!$C:$C,'Draw Summary'!$C22,'Summary Invoice'!Q:Q)</f>
        <v>0</v>
      </c>
      <c r="K22" s="8">
        <f>SUMIF('Summary Invoice'!$C:$C,'Draw Summary'!$C22,'Summary Invoice'!R:R)</f>
        <v>0</v>
      </c>
      <c r="L22" s="8">
        <f>SUMIF('Summary Invoice'!$C:$C,'Draw Summary'!$C22,'Summary Invoice'!S:S)</f>
        <v>0</v>
      </c>
      <c r="M22" s="8">
        <f>SUMIF('Summary Invoice'!$C:$C,'Draw Summary'!$C22,'Summary Invoice'!T:T)</f>
        <v>0</v>
      </c>
      <c r="N22" s="8">
        <f>SUMIF('Summary Invoice'!$C:$C,'Draw Summary'!$C22,'Summary Invoice'!U:U)</f>
        <v>0</v>
      </c>
      <c r="O22" s="8">
        <f>SUMIF('Summary Invoice'!$C:$C,'Draw Summary'!$C22,'Summary Invoice'!V:V)</f>
        <v>0</v>
      </c>
      <c r="P22" s="8">
        <f>SUMIF('Summary Invoice'!$C:$C,'Draw Summary'!$C22,'Summary Invoice'!W:W)</f>
        <v>0</v>
      </c>
      <c r="Q22" s="8">
        <f>SUMIF('Summary Invoice'!$C:$C,'Draw Summary'!$C22,'Summary Invoice'!X:X)</f>
        <v>0</v>
      </c>
      <c r="R22" s="8">
        <f>SUMIF('Summary Invoice'!$C:$C,'Draw Summary'!$C22,'Summary Invoice'!Y:Y)</f>
        <v>0</v>
      </c>
      <c r="S22" s="8">
        <f>SUMIF('Summary Invoice'!$C:$C,'Draw Summary'!$C22,'Summary Invoice'!Z:Z)</f>
        <v>0</v>
      </c>
      <c r="T22" s="8">
        <f>SUMIF('Summary Invoice'!$C:$C,'Draw Summary'!$C22,'Summary Invoice'!AA:AA)</f>
        <v>0</v>
      </c>
      <c r="U22" s="8">
        <f>SUMIF('Summary Invoice'!$C:$C,'Draw Summary'!$C22,'Summary Invoice'!AB:AB)</f>
        <v>0</v>
      </c>
      <c r="V22" s="8">
        <f>SUMIF('Summary Invoice'!$C:$C,'Draw Summary'!$C22,'Summary Invoice'!AC:AC)</f>
        <v>0</v>
      </c>
      <c r="W22" s="8">
        <f>SUMIF('Summary Invoice'!$C:$C,'Draw Summary'!$C22,'Summary Invoice'!AD:AD)</f>
        <v>0</v>
      </c>
      <c r="X22" s="8">
        <f>SUMIF('Summary Invoice'!$C:$C,'Draw Summary'!$C22,'Summary Invoice'!AE:AE)</f>
        <v>0</v>
      </c>
      <c r="Y22" s="8">
        <f>SUMIF('Summary Invoice'!$C:$C,'Draw Summary'!$C22,'Summary Invoice'!AF:AF)</f>
        <v>0</v>
      </c>
      <c r="Z22" s="95">
        <f t="shared" ref="Z22:Z27" si="3">SUM(D22:Y22)</f>
        <v>0</v>
      </c>
    </row>
    <row r="23" spans="3:26" ht="15.75" thickBot="1" x14ac:dyDescent="0.3">
      <c r="C23" s="92" t="s">
        <v>84</v>
      </c>
      <c r="D23" s="98">
        <f>SUMIF('Summary Invoice'!$C:$C,'Draw Summary'!$C23,'Summary Invoice'!K:K)</f>
        <v>0</v>
      </c>
      <c r="E23" s="8">
        <f>SUMIF('Summary Invoice'!$C:$C,'Draw Summary'!$C23,'Summary Invoice'!L:L)</f>
        <v>0</v>
      </c>
      <c r="F23" s="8">
        <f>SUMIF('Summary Invoice'!$C:$C,'Draw Summary'!$C23,'Summary Invoice'!M:M)</f>
        <v>0</v>
      </c>
      <c r="G23" s="8">
        <f>SUMIF('Summary Invoice'!$C:$C,'Draw Summary'!$C23,'Summary Invoice'!N:N)</f>
        <v>0</v>
      </c>
      <c r="H23" s="8">
        <f>SUMIF('Summary Invoice'!$C:$C,'Draw Summary'!$C23,'Summary Invoice'!O:O)</f>
        <v>0</v>
      </c>
      <c r="I23" s="8">
        <f>SUMIF('Summary Invoice'!$C:$C,'Draw Summary'!$C23,'Summary Invoice'!P:P)</f>
        <v>0</v>
      </c>
      <c r="J23" s="8">
        <f>SUMIF('Summary Invoice'!$C:$C,'Draw Summary'!$C23,'Summary Invoice'!Q:Q)</f>
        <v>0</v>
      </c>
      <c r="K23" s="8">
        <f>SUMIF('Summary Invoice'!$C:$C,'Draw Summary'!$C23,'Summary Invoice'!R:R)</f>
        <v>0</v>
      </c>
      <c r="L23" s="8">
        <f>SUMIF('Summary Invoice'!$C:$C,'Draw Summary'!$C23,'Summary Invoice'!S:S)</f>
        <v>0</v>
      </c>
      <c r="M23" s="8">
        <f>SUMIF('Summary Invoice'!$C:$C,'Draw Summary'!$C23,'Summary Invoice'!T:T)</f>
        <v>0</v>
      </c>
      <c r="N23" s="8">
        <f>SUMIF('Summary Invoice'!$C:$C,'Draw Summary'!$C23,'Summary Invoice'!U:U)</f>
        <v>0</v>
      </c>
      <c r="O23" s="8">
        <f>SUMIF('Summary Invoice'!$C:$C,'Draw Summary'!$C23,'Summary Invoice'!V:V)</f>
        <v>0</v>
      </c>
      <c r="P23" s="8">
        <f>SUMIF('Summary Invoice'!$C:$C,'Draw Summary'!$C23,'Summary Invoice'!W:W)</f>
        <v>0</v>
      </c>
      <c r="Q23" s="8">
        <f>SUMIF('Summary Invoice'!$C:$C,'Draw Summary'!$C23,'Summary Invoice'!X:X)</f>
        <v>0</v>
      </c>
      <c r="R23" s="8">
        <f>SUMIF('Summary Invoice'!$C:$C,'Draw Summary'!$C23,'Summary Invoice'!Y:Y)</f>
        <v>0</v>
      </c>
      <c r="S23" s="8">
        <f>SUMIF('Summary Invoice'!$C:$C,'Draw Summary'!$C23,'Summary Invoice'!Z:Z)</f>
        <v>0</v>
      </c>
      <c r="T23" s="8">
        <f>SUMIF('Summary Invoice'!$C:$C,'Draw Summary'!$C23,'Summary Invoice'!AA:AA)</f>
        <v>0</v>
      </c>
      <c r="U23" s="8">
        <f>SUMIF('Summary Invoice'!$C:$C,'Draw Summary'!$C23,'Summary Invoice'!AB:AB)</f>
        <v>0</v>
      </c>
      <c r="V23" s="8">
        <f>SUMIF('Summary Invoice'!$C:$C,'Draw Summary'!$C23,'Summary Invoice'!AC:AC)</f>
        <v>0</v>
      </c>
      <c r="W23" s="8">
        <f>SUMIF('Summary Invoice'!$C:$C,'Draw Summary'!$C23,'Summary Invoice'!AD:AD)</f>
        <v>0</v>
      </c>
      <c r="X23" s="8">
        <f>SUMIF('Summary Invoice'!$C:$C,'Draw Summary'!$C23,'Summary Invoice'!AE:AE)</f>
        <v>0</v>
      </c>
      <c r="Y23" s="8">
        <f>SUMIF('Summary Invoice'!$C:$C,'Draw Summary'!$C23,'Summary Invoice'!AF:AF)</f>
        <v>0</v>
      </c>
      <c r="Z23" s="95">
        <f t="shared" si="3"/>
        <v>0</v>
      </c>
    </row>
    <row r="24" spans="3:26" ht="15.75" thickBot="1" x14ac:dyDescent="0.3">
      <c r="C24" s="92" t="s">
        <v>85</v>
      </c>
      <c r="D24" s="98">
        <f>SUMIF('Summary Invoice'!$C:$C,'Draw Summary'!$C24,'Summary Invoice'!K:K)</f>
        <v>0</v>
      </c>
      <c r="E24" s="8">
        <f>SUMIF('Summary Invoice'!$C:$C,'Draw Summary'!$C24,'Summary Invoice'!L:L)</f>
        <v>0</v>
      </c>
      <c r="F24" s="8">
        <f>SUMIF('Summary Invoice'!$C:$C,'Draw Summary'!$C24,'Summary Invoice'!M:M)</f>
        <v>0</v>
      </c>
      <c r="G24" s="8">
        <f>SUMIF('Summary Invoice'!$C:$C,'Draw Summary'!$C24,'Summary Invoice'!N:N)</f>
        <v>0</v>
      </c>
      <c r="H24" s="8">
        <f>SUMIF('Summary Invoice'!$C:$C,'Draw Summary'!$C24,'Summary Invoice'!O:O)</f>
        <v>0</v>
      </c>
      <c r="I24" s="8">
        <f>SUMIF('Summary Invoice'!$C:$C,'Draw Summary'!$C24,'Summary Invoice'!P:P)</f>
        <v>0</v>
      </c>
      <c r="J24" s="8">
        <f>SUMIF('Summary Invoice'!$C:$C,'Draw Summary'!$C24,'Summary Invoice'!Q:Q)</f>
        <v>0</v>
      </c>
      <c r="K24" s="8">
        <f>SUMIF('Summary Invoice'!$C:$C,'Draw Summary'!$C24,'Summary Invoice'!R:R)</f>
        <v>0</v>
      </c>
      <c r="L24" s="8">
        <f>SUMIF('Summary Invoice'!$C:$C,'Draw Summary'!$C24,'Summary Invoice'!S:S)</f>
        <v>0</v>
      </c>
      <c r="M24" s="8">
        <f>SUMIF('Summary Invoice'!$C:$C,'Draw Summary'!$C24,'Summary Invoice'!T:T)</f>
        <v>0</v>
      </c>
      <c r="N24" s="8">
        <f>SUMIF('Summary Invoice'!$C:$C,'Draw Summary'!$C24,'Summary Invoice'!U:U)</f>
        <v>0</v>
      </c>
      <c r="O24" s="8">
        <f>SUMIF('Summary Invoice'!$C:$C,'Draw Summary'!$C24,'Summary Invoice'!V:V)</f>
        <v>0</v>
      </c>
      <c r="P24" s="8">
        <f>SUMIF('Summary Invoice'!$C:$C,'Draw Summary'!$C24,'Summary Invoice'!W:W)</f>
        <v>0</v>
      </c>
      <c r="Q24" s="8">
        <f>SUMIF('Summary Invoice'!$C:$C,'Draw Summary'!$C24,'Summary Invoice'!X:X)</f>
        <v>0</v>
      </c>
      <c r="R24" s="8">
        <f>SUMIF('Summary Invoice'!$C:$C,'Draw Summary'!$C24,'Summary Invoice'!Y:Y)</f>
        <v>0</v>
      </c>
      <c r="S24" s="8">
        <f>SUMIF('Summary Invoice'!$C:$C,'Draw Summary'!$C24,'Summary Invoice'!Z:Z)</f>
        <v>0</v>
      </c>
      <c r="T24" s="8">
        <f>SUMIF('Summary Invoice'!$C:$C,'Draw Summary'!$C24,'Summary Invoice'!AA:AA)</f>
        <v>0</v>
      </c>
      <c r="U24" s="8">
        <f>SUMIF('Summary Invoice'!$C:$C,'Draw Summary'!$C24,'Summary Invoice'!AB:AB)</f>
        <v>0</v>
      </c>
      <c r="V24" s="8">
        <f>SUMIF('Summary Invoice'!$C:$C,'Draw Summary'!$C24,'Summary Invoice'!AC:AC)</f>
        <v>0</v>
      </c>
      <c r="W24" s="8">
        <f>SUMIF('Summary Invoice'!$C:$C,'Draw Summary'!$C24,'Summary Invoice'!AD:AD)</f>
        <v>0</v>
      </c>
      <c r="X24" s="8">
        <f>SUMIF('Summary Invoice'!$C:$C,'Draw Summary'!$C24,'Summary Invoice'!AE:AE)</f>
        <v>0</v>
      </c>
      <c r="Y24" s="8">
        <f>SUMIF('Summary Invoice'!$C:$C,'Draw Summary'!$C24,'Summary Invoice'!AF:AF)</f>
        <v>0</v>
      </c>
      <c r="Z24" s="95">
        <f t="shared" si="3"/>
        <v>0</v>
      </c>
    </row>
    <row r="25" spans="3:26" ht="15.75" thickBot="1" x14ac:dyDescent="0.3">
      <c r="C25" s="92" t="s">
        <v>86</v>
      </c>
      <c r="D25" s="98">
        <f>SUMIF('Summary Invoice'!$C:$C,'Draw Summary'!$C25,'Summary Invoice'!K:K)</f>
        <v>0</v>
      </c>
      <c r="E25" s="8">
        <f>SUMIF('Summary Invoice'!$C:$C,'Draw Summary'!$C25,'Summary Invoice'!L:L)</f>
        <v>0</v>
      </c>
      <c r="F25" s="8">
        <f>SUMIF('Summary Invoice'!$C:$C,'Draw Summary'!$C25,'Summary Invoice'!M:M)</f>
        <v>0</v>
      </c>
      <c r="G25" s="8">
        <f>SUMIF('Summary Invoice'!$C:$C,'Draw Summary'!$C25,'Summary Invoice'!N:N)</f>
        <v>0</v>
      </c>
      <c r="H25" s="8">
        <f>SUMIF('Summary Invoice'!$C:$C,'Draw Summary'!$C25,'Summary Invoice'!O:O)</f>
        <v>0</v>
      </c>
      <c r="I25" s="8">
        <f>SUMIF('Summary Invoice'!$C:$C,'Draw Summary'!$C25,'Summary Invoice'!P:P)</f>
        <v>0</v>
      </c>
      <c r="J25" s="8">
        <f>SUMIF('Summary Invoice'!$C:$C,'Draw Summary'!$C25,'Summary Invoice'!Q:Q)</f>
        <v>0</v>
      </c>
      <c r="K25" s="8">
        <f>SUMIF('Summary Invoice'!$C:$C,'Draw Summary'!$C25,'Summary Invoice'!R:R)</f>
        <v>0</v>
      </c>
      <c r="L25" s="8">
        <f>SUMIF('Summary Invoice'!$C:$C,'Draw Summary'!$C25,'Summary Invoice'!S:S)</f>
        <v>0</v>
      </c>
      <c r="M25" s="8">
        <f>SUMIF('Summary Invoice'!$C:$C,'Draw Summary'!$C25,'Summary Invoice'!T:T)</f>
        <v>0</v>
      </c>
      <c r="N25" s="8">
        <f>SUMIF('Summary Invoice'!$C:$C,'Draw Summary'!$C25,'Summary Invoice'!U:U)</f>
        <v>0</v>
      </c>
      <c r="O25" s="8">
        <f>SUMIF('Summary Invoice'!$C:$C,'Draw Summary'!$C25,'Summary Invoice'!V:V)</f>
        <v>0</v>
      </c>
      <c r="P25" s="8">
        <f>SUMIF('Summary Invoice'!$C:$C,'Draw Summary'!$C25,'Summary Invoice'!W:W)</f>
        <v>0</v>
      </c>
      <c r="Q25" s="8">
        <f>SUMIF('Summary Invoice'!$C:$C,'Draw Summary'!$C25,'Summary Invoice'!X:X)</f>
        <v>0</v>
      </c>
      <c r="R25" s="8">
        <f>SUMIF('Summary Invoice'!$C:$C,'Draw Summary'!$C25,'Summary Invoice'!Y:Y)</f>
        <v>0</v>
      </c>
      <c r="S25" s="8">
        <f>SUMIF('Summary Invoice'!$C:$C,'Draw Summary'!$C25,'Summary Invoice'!Z:Z)</f>
        <v>0</v>
      </c>
      <c r="T25" s="8">
        <f>SUMIF('Summary Invoice'!$C:$C,'Draw Summary'!$C25,'Summary Invoice'!AA:AA)</f>
        <v>0</v>
      </c>
      <c r="U25" s="8">
        <f>SUMIF('Summary Invoice'!$C:$C,'Draw Summary'!$C25,'Summary Invoice'!AB:AB)</f>
        <v>0</v>
      </c>
      <c r="V25" s="8">
        <f>SUMIF('Summary Invoice'!$C:$C,'Draw Summary'!$C25,'Summary Invoice'!AC:AC)</f>
        <v>0</v>
      </c>
      <c r="W25" s="8">
        <f>SUMIF('Summary Invoice'!$C:$C,'Draw Summary'!$C25,'Summary Invoice'!AD:AD)</f>
        <v>0</v>
      </c>
      <c r="X25" s="8">
        <f>SUMIF('Summary Invoice'!$C:$C,'Draw Summary'!$C25,'Summary Invoice'!AE:AE)</f>
        <v>0</v>
      </c>
      <c r="Y25" s="8">
        <f>SUMIF('Summary Invoice'!$C:$C,'Draw Summary'!$C25,'Summary Invoice'!AF:AF)</f>
        <v>0</v>
      </c>
      <c r="Z25" s="95">
        <f t="shared" si="3"/>
        <v>0</v>
      </c>
    </row>
    <row r="26" spans="3:26" ht="15.75" thickBot="1" x14ac:dyDescent="0.3">
      <c r="C26" s="92" t="s">
        <v>87</v>
      </c>
      <c r="D26" s="98">
        <f>SUMIF('Summary Invoice'!$C:$C,'Draw Summary'!$C26,'Summary Invoice'!K:K)</f>
        <v>0</v>
      </c>
      <c r="E26" s="8">
        <f>SUMIF('Summary Invoice'!$C:$C,'Draw Summary'!$C26,'Summary Invoice'!L:L)</f>
        <v>0</v>
      </c>
      <c r="F26" s="8">
        <f>SUMIF('Summary Invoice'!$C:$C,'Draw Summary'!$C26,'Summary Invoice'!M:M)</f>
        <v>0</v>
      </c>
      <c r="G26" s="8">
        <f>SUMIF('Summary Invoice'!$C:$C,'Draw Summary'!$C26,'Summary Invoice'!N:N)</f>
        <v>0</v>
      </c>
      <c r="H26" s="8">
        <f>SUMIF('Summary Invoice'!$C:$C,'Draw Summary'!$C26,'Summary Invoice'!O:O)</f>
        <v>0</v>
      </c>
      <c r="I26" s="8">
        <f>SUMIF('Summary Invoice'!$C:$C,'Draw Summary'!$C26,'Summary Invoice'!P:P)</f>
        <v>0</v>
      </c>
      <c r="J26" s="8">
        <f>SUMIF('Summary Invoice'!$C:$C,'Draw Summary'!$C26,'Summary Invoice'!Q:Q)</f>
        <v>0</v>
      </c>
      <c r="K26" s="8">
        <f>SUMIF('Summary Invoice'!$C:$C,'Draw Summary'!$C26,'Summary Invoice'!R:R)</f>
        <v>0</v>
      </c>
      <c r="L26" s="8">
        <f>SUMIF('Summary Invoice'!$C:$C,'Draw Summary'!$C26,'Summary Invoice'!S:S)</f>
        <v>0</v>
      </c>
      <c r="M26" s="8">
        <f>SUMIF('Summary Invoice'!$C:$C,'Draw Summary'!$C26,'Summary Invoice'!T:T)</f>
        <v>0</v>
      </c>
      <c r="N26" s="8">
        <f>SUMIF('Summary Invoice'!$C:$C,'Draw Summary'!$C26,'Summary Invoice'!U:U)</f>
        <v>0</v>
      </c>
      <c r="O26" s="8">
        <f>SUMIF('Summary Invoice'!$C:$C,'Draw Summary'!$C26,'Summary Invoice'!V:V)</f>
        <v>0</v>
      </c>
      <c r="P26" s="8">
        <f>SUMIF('Summary Invoice'!$C:$C,'Draw Summary'!$C26,'Summary Invoice'!W:W)</f>
        <v>0</v>
      </c>
      <c r="Q26" s="8">
        <f>SUMIF('Summary Invoice'!$C:$C,'Draw Summary'!$C26,'Summary Invoice'!X:X)</f>
        <v>0</v>
      </c>
      <c r="R26" s="8">
        <f>SUMIF('Summary Invoice'!$C:$C,'Draw Summary'!$C26,'Summary Invoice'!Y:Y)</f>
        <v>0</v>
      </c>
      <c r="S26" s="8">
        <f>SUMIF('Summary Invoice'!$C:$C,'Draw Summary'!$C26,'Summary Invoice'!Z:Z)</f>
        <v>0</v>
      </c>
      <c r="T26" s="8">
        <f>SUMIF('Summary Invoice'!$C:$C,'Draw Summary'!$C26,'Summary Invoice'!AA:AA)</f>
        <v>0</v>
      </c>
      <c r="U26" s="8">
        <f>SUMIF('Summary Invoice'!$C:$C,'Draw Summary'!$C26,'Summary Invoice'!AB:AB)</f>
        <v>0</v>
      </c>
      <c r="V26" s="8">
        <f>SUMIF('Summary Invoice'!$C:$C,'Draw Summary'!$C26,'Summary Invoice'!AC:AC)</f>
        <v>0</v>
      </c>
      <c r="W26" s="8">
        <f>SUMIF('Summary Invoice'!$C:$C,'Draw Summary'!$C26,'Summary Invoice'!AD:AD)</f>
        <v>0</v>
      </c>
      <c r="X26" s="8">
        <f>SUMIF('Summary Invoice'!$C:$C,'Draw Summary'!$C26,'Summary Invoice'!AE:AE)</f>
        <v>0</v>
      </c>
      <c r="Y26" s="8">
        <f>SUMIF('Summary Invoice'!$C:$C,'Draw Summary'!$C26,'Summary Invoice'!AF:AF)</f>
        <v>0</v>
      </c>
      <c r="Z26" s="95">
        <f t="shared" si="3"/>
        <v>0</v>
      </c>
    </row>
    <row r="27" spans="3:26" ht="15.75" thickBot="1" x14ac:dyDescent="0.3">
      <c r="C27" s="92" t="s">
        <v>115</v>
      </c>
      <c r="D27" s="101">
        <f>SUM(D21:D26)</f>
        <v>0</v>
      </c>
      <c r="E27" s="102">
        <f t="shared" ref="E27:Y27" si="4">SUM(E21:E26)</f>
        <v>0</v>
      </c>
      <c r="F27" s="102">
        <f t="shared" si="4"/>
        <v>0</v>
      </c>
      <c r="G27" s="102">
        <f t="shared" si="4"/>
        <v>0</v>
      </c>
      <c r="H27" s="102">
        <f t="shared" si="4"/>
        <v>0</v>
      </c>
      <c r="I27" s="102">
        <f t="shared" si="4"/>
        <v>0</v>
      </c>
      <c r="J27" s="102">
        <f t="shared" si="4"/>
        <v>0</v>
      </c>
      <c r="K27" s="102">
        <f t="shared" si="4"/>
        <v>0</v>
      </c>
      <c r="L27" s="102">
        <f t="shared" si="4"/>
        <v>0</v>
      </c>
      <c r="M27" s="102">
        <f t="shared" si="4"/>
        <v>0</v>
      </c>
      <c r="N27" s="102">
        <f t="shared" si="4"/>
        <v>0</v>
      </c>
      <c r="O27" s="102">
        <f t="shared" si="4"/>
        <v>0</v>
      </c>
      <c r="P27" s="102">
        <f t="shared" si="4"/>
        <v>0</v>
      </c>
      <c r="Q27" s="102">
        <f t="shared" si="4"/>
        <v>0</v>
      </c>
      <c r="R27" s="102">
        <f t="shared" si="4"/>
        <v>0</v>
      </c>
      <c r="S27" s="102">
        <f t="shared" si="4"/>
        <v>0</v>
      </c>
      <c r="T27" s="102">
        <f t="shared" si="4"/>
        <v>0</v>
      </c>
      <c r="U27" s="102">
        <f t="shared" si="4"/>
        <v>0</v>
      </c>
      <c r="V27" s="102">
        <f t="shared" si="4"/>
        <v>0</v>
      </c>
      <c r="W27" s="102">
        <f t="shared" si="4"/>
        <v>0</v>
      </c>
      <c r="X27" s="102">
        <f t="shared" si="4"/>
        <v>0</v>
      </c>
      <c r="Y27" s="102">
        <f t="shared" si="4"/>
        <v>0</v>
      </c>
      <c r="Z27" s="103">
        <f t="shared" si="3"/>
        <v>0</v>
      </c>
    </row>
    <row r="28" spans="3:26" ht="15.75" x14ac:dyDescent="0.3">
      <c r="C28" s="105" t="s">
        <v>116</v>
      </c>
      <c r="D28" s="104">
        <f>D27-SUM('Summary Invoice'!K:K)</f>
        <v>0</v>
      </c>
      <c r="E28" s="104">
        <f>E27-SUM('Summary Invoice'!L:L)</f>
        <v>0</v>
      </c>
      <c r="F28" s="104">
        <f>F27-SUM('Summary Invoice'!M:M)</f>
        <v>0</v>
      </c>
      <c r="G28" s="104">
        <f>G27-SUM('Summary Invoice'!N:N)</f>
        <v>0</v>
      </c>
      <c r="H28" s="104">
        <f>H27-SUM('Summary Invoice'!O:O)</f>
        <v>0</v>
      </c>
      <c r="I28" s="104">
        <f>I27-SUM('Summary Invoice'!P:P)</f>
        <v>0</v>
      </c>
      <c r="J28" s="104">
        <f>J27-SUM('Summary Invoice'!Q:Q)</f>
        <v>0</v>
      </c>
      <c r="K28" s="104">
        <f>K27-SUM('Summary Invoice'!R:R)</f>
        <v>0</v>
      </c>
      <c r="L28" s="104">
        <f>L27-SUM('Summary Invoice'!S:S)</f>
        <v>0</v>
      </c>
      <c r="M28" s="104">
        <f>M27-SUM('Summary Invoice'!T:T)</f>
        <v>0</v>
      </c>
      <c r="N28" s="104">
        <f>N27-SUM('Summary Invoice'!U:U)</f>
        <v>0</v>
      </c>
      <c r="O28" s="104">
        <f>O27-SUM('Summary Invoice'!V:V)</f>
        <v>0</v>
      </c>
      <c r="P28" s="104">
        <f>P27-SUM('Summary Invoice'!W:W)</f>
        <v>0</v>
      </c>
      <c r="Q28" s="104">
        <f>Q27-SUM('Summary Invoice'!X:X)</f>
        <v>0</v>
      </c>
      <c r="R28" s="104">
        <f>R27-SUM('Summary Invoice'!Y:Y)</f>
        <v>0</v>
      </c>
      <c r="S28" s="104">
        <f>S27-SUM('Summary Invoice'!Z:Z)</f>
        <v>0</v>
      </c>
      <c r="T28" s="104">
        <f>T27-SUM('Summary Invoice'!AA:AA)</f>
        <v>0</v>
      </c>
      <c r="U28" s="104">
        <f>U27-SUM('Summary Invoice'!AB:AB)</f>
        <v>0</v>
      </c>
      <c r="V28" s="104">
        <f>V27-SUM('Summary Invoice'!AC:AC)</f>
        <v>0</v>
      </c>
      <c r="W28" s="104">
        <f>W27-SUM('Summary Invoice'!AD:AD)</f>
        <v>0</v>
      </c>
      <c r="X28" s="104">
        <f>X27-SUM('Summary Invoice'!AE:AE)</f>
        <v>0</v>
      </c>
      <c r="Y28" s="104">
        <f>Y27-SUM('Summary Invoice'!AF:AF)</f>
        <v>0</v>
      </c>
      <c r="Z28" s="104"/>
    </row>
    <row r="29" spans="3:26" ht="15.75" thickBot="1" x14ac:dyDescent="0.3"/>
    <row r="30" spans="3:26" ht="15.75" thickBot="1" x14ac:dyDescent="0.3">
      <c r="C30" s="140" t="s">
        <v>117</v>
      </c>
      <c r="D30" s="141"/>
      <c r="E30" s="141"/>
      <c r="F30" s="141"/>
      <c r="G30" s="141"/>
      <c r="H30" s="141"/>
      <c r="I30" s="141"/>
      <c r="J30" s="141"/>
      <c r="K30" s="141"/>
      <c r="L30" s="141"/>
      <c r="M30" s="141"/>
      <c r="N30" s="141"/>
      <c r="O30" s="141"/>
      <c r="P30" s="141"/>
      <c r="Q30" s="141"/>
      <c r="R30" s="141"/>
      <c r="S30" s="141"/>
      <c r="T30" s="141"/>
      <c r="U30" s="141"/>
      <c r="V30" s="141"/>
      <c r="W30" s="141"/>
      <c r="X30" s="141"/>
      <c r="Y30" s="141"/>
      <c r="Z30" s="142"/>
    </row>
    <row r="31" spans="3:26" ht="45.75" thickBot="1" x14ac:dyDescent="0.3">
      <c r="C31" s="92" t="s">
        <v>90</v>
      </c>
      <c r="D31" s="92" t="s">
        <v>91</v>
      </c>
      <c r="E31" s="92" t="s">
        <v>92</v>
      </c>
      <c r="F31" s="92" t="s">
        <v>93</v>
      </c>
      <c r="G31" s="92" t="s">
        <v>94</v>
      </c>
      <c r="H31" s="92" t="s">
        <v>95</v>
      </c>
      <c r="I31" s="92" t="s">
        <v>96</v>
      </c>
      <c r="J31" s="92" t="s">
        <v>97</v>
      </c>
      <c r="K31" s="92" t="s">
        <v>98</v>
      </c>
      <c r="L31" s="92" t="s">
        <v>99</v>
      </c>
      <c r="M31" s="92" t="s">
        <v>100</v>
      </c>
      <c r="N31" s="92" t="s">
        <v>101</v>
      </c>
      <c r="O31" s="92" t="s">
        <v>102</v>
      </c>
      <c r="P31" s="92" t="s">
        <v>103</v>
      </c>
      <c r="Q31" s="92" t="s">
        <v>104</v>
      </c>
      <c r="R31" s="92" t="s">
        <v>105</v>
      </c>
      <c r="S31" s="92" t="s">
        <v>106</v>
      </c>
      <c r="T31" s="92" t="s">
        <v>107</v>
      </c>
      <c r="U31" s="92" t="s">
        <v>108</v>
      </c>
      <c r="V31" s="92" t="s">
        <v>109</v>
      </c>
      <c r="W31" s="92" t="s">
        <v>110</v>
      </c>
      <c r="X31" s="92" t="s">
        <v>111</v>
      </c>
      <c r="Y31" s="92" t="s">
        <v>112</v>
      </c>
      <c r="Z31" s="106" t="s">
        <v>113</v>
      </c>
    </row>
    <row r="32" spans="3:26" ht="15.75" thickBot="1" x14ac:dyDescent="0.3">
      <c r="C32" s="92" t="s">
        <v>114</v>
      </c>
      <c r="D32" s="92" t="s">
        <v>24</v>
      </c>
      <c r="E32" s="92" t="s">
        <v>25</v>
      </c>
      <c r="F32" s="92" t="s">
        <v>26</v>
      </c>
      <c r="G32" s="92" t="s">
        <v>27</v>
      </c>
      <c r="H32" s="92" t="s">
        <v>28</v>
      </c>
      <c r="I32" s="92" t="s">
        <v>29</v>
      </c>
      <c r="J32" s="92" t="s">
        <v>30</v>
      </c>
      <c r="K32" s="92" t="s">
        <v>31</v>
      </c>
      <c r="L32" s="92" t="s">
        <v>32</v>
      </c>
      <c r="M32" s="92" t="s">
        <v>33</v>
      </c>
      <c r="N32" s="92" t="s">
        <v>34</v>
      </c>
      <c r="O32" s="92" t="s">
        <v>35</v>
      </c>
      <c r="P32" s="92" t="s">
        <v>36</v>
      </c>
      <c r="Q32" s="92" t="s">
        <v>37</v>
      </c>
      <c r="R32" s="92" t="s">
        <v>38</v>
      </c>
      <c r="S32" s="92" t="s">
        <v>39</v>
      </c>
      <c r="T32" s="92" t="s">
        <v>40</v>
      </c>
      <c r="U32" s="92" t="s">
        <v>41</v>
      </c>
      <c r="V32" s="92" t="s">
        <v>42</v>
      </c>
      <c r="W32" s="92" t="s">
        <v>43</v>
      </c>
      <c r="X32" s="92" t="s">
        <v>44</v>
      </c>
      <c r="Y32" s="92" t="s">
        <v>45</v>
      </c>
      <c r="Z32" s="106"/>
    </row>
    <row r="33" spans="3:26" ht="15.75" thickBot="1" x14ac:dyDescent="0.3">
      <c r="C33" s="92" t="s">
        <v>82</v>
      </c>
      <c r="D33" s="98">
        <f>SUMIF('Internal Time Reporting'!$C:$C,'Draw Summary'!$C33,'Internal Time Reporting'!N:N)</f>
        <v>0</v>
      </c>
      <c r="E33" s="93">
        <f>SUMIF('Internal Time Reporting'!$C:$C,'Draw Summary'!$C33,'Internal Time Reporting'!O:O)</f>
        <v>0</v>
      </c>
      <c r="F33" s="93">
        <f>SUMIF('Internal Time Reporting'!$C:$C,'Draw Summary'!$C33,'Internal Time Reporting'!P:P)</f>
        <v>0</v>
      </c>
      <c r="G33" s="93">
        <f>SUMIF('Internal Time Reporting'!$C:$C,'Draw Summary'!$C33,'Internal Time Reporting'!Q:Q)</f>
        <v>0</v>
      </c>
      <c r="H33" s="93">
        <f>SUMIF('Internal Time Reporting'!$C:$C,'Draw Summary'!$C33,'Internal Time Reporting'!R:R)</f>
        <v>0</v>
      </c>
      <c r="I33" s="93">
        <f>SUMIF('Internal Time Reporting'!$C:$C,'Draw Summary'!$C33,'Internal Time Reporting'!S:S)</f>
        <v>0</v>
      </c>
      <c r="J33" s="93">
        <f>SUMIF('Internal Time Reporting'!$C:$C,'Draw Summary'!$C33,'Internal Time Reporting'!T:T)</f>
        <v>0</v>
      </c>
      <c r="K33" s="93">
        <f>SUMIF('Internal Time Reporting'!$C:$C,'Draw Summary'!$C33,'Internal Time Reporting'!U:U)</f>
        <v>0</v>
      </c>
      <c r="L33" s="93">
        <f>SUMIF('Internal Time Reporting'!$C:$C,'Draw Summary'!$C33,'Internal Time Reporting'!V:V)</f>
        <v>0</v>
      </c>
      <c r="M33" s="93">
        <f>SUMIF('Internal Time Reporting'!$C:$C,'Draw Summary'!$C33,'Internal Time Reporting'!W:W)</f>
        <v>0</v>
      </c>
      <c r="N33" s="93">
        <f>SUMIF('Internal Time Reporting'!$C:$C,'Draw Summary'!$C33,'Internal Time Reporting'!X:X)</f>
        <v>0</v>
      </c>
      <c r="O33" s="93">
        <f>SUMIF('Internal Time Reporting'!$C:$C,'Draw Summary'!$C33,'Internal Time Reporting'!Y:Y)</f>
        <v>0</v>
      </c>
      <c r="P33" s="93">
        <f>SUMIF('Internal Time Reporting'!$C:$C,'Draw Summary'!$C33,'Internal Time Reporting'!Z:Z)</f>
        <v>0</v>
      </c>
      <c r="Q33" s="93">
        <f>SUMIF('Internal Time Reporting'!$C:$C,'Draw Summary'!$C33,'Internal Time Reporting'!AA:AA)</f>
        <v>0</v>
      </c>
      <c r="R33" s="93">
        <f>SUMIF('Internal Time Reporting'!$C:$C,'Draw Summary'!$C33,'Internal Time Reporting'!AB:AB)</f>
        <v>0</v>
      </c>
      <c r="S33" s="93">
        <f>SUMIF('Internal Time Reporting'!$C:$C,'Draw Summary'!$C33,'Internal Time Reporting'!AC:AC)</f>
        <v>0</v>
      </c>
      <c r="T33" s="93">
        <f>SUMIF('Internal Time Reporting'!$C:$C,'Draw Summary'!$C33,'Internal Time Reporting'!AD:AD)</f>
        <v>0</v>
      </c>
      <c r="U33" s="93">
        <f>SUMIF('Internal Time Reporting'!$C:$C,'Draw Summary'!$C33,'Internal Time Reporting'!AE:AE)</f>
        <v>0</v>
      </c>
      <c r="V33" s="93">
        <f>SUMIF('Internal Time Reporting'!$C:$C,'Draw Summary'!$C33,'Internal Time Reporting'!AF:AF)</f>
        <v>0</v>
      </c>
      <c r="W33" s="93">
        <f>SUMIF('Internal Time Reporting'!$C:$C,'Draw Summary'!$C33,'Internal Time Reporting'!AG:AG)</f>
        <v>0</v>
      </c>
      <c r="X33" s="93">
        <f>SUMIF('Internal Time Reporting'!$C:$C,'Draw Summary'!$C33,'Internal Time Reporting'!AH:AH)</f>
        <v>0</v>
      </c>
      <c r="Y33" s="93">
        <f>SUMIF('Internal Time Reporting'!$C:$C,'Draw Summary'!$C33,'Internal Time Reporting'!AI:AI)</f>
        <v>0</v>
      </c>
      <c r="Z33" s="94">
        <f>SUM(D33:Y33)</f>
        <v>0</v>
      </c>
    </row>
    <row r="34" spans="3:26" ht="15.75" thickBot="1" x14ac:dyDescent="0.3">
      <c r="C34" s="92" t="s">
        <v>83</v>
      </c>
      <c r="D34" s="98">
        <f>SUMIF('Internal Time Reporting'!$C:$C,'Draw Summary'!$C34,'Internal Time Reporting'!N:N)</f>
        <v>0</v>
      </c>
      <c r="E34" s="8">
        <f>SUMIF('Internal Time Reporting'!$C:$C,'Draw Summary'!$C34,'Internal Time Reporting'!O:O)</f>
        <v>0</v>
      </c>
      <c r="F34" s="8">
        <f>SUMIF('Internal Time Reporting'!$C:$C,'Draw Summary'!$C34,'Internal Time Reporting'!P:P)</f>
        <v>0</v>
      </c>
      <c r="G34" s="8">
        <f>SUMIF('Internal Time Reporting'!$C:$C,'Draw Summary'!$C34,'Internal Time Reporting'!Q:Q)</f>
        <v>0</v>
      </c>
      <c r="H34" s="8">
        <f>SUMIF('Internal Time Reporting'!$C:$C,'Draw Summary'!$C34,'Internal Time Reporting'!R:R)</f>
        <v>0</v>
      </c>
      <c r="I34" s="8">
        <f>SUMIF('Internal Time Reporting'!$C:$C,'Draw Summary'!$C34,'Internal Time Reporting'!S:S)</f>
        <v>0</v>
      </c>
      <c r="J34" s="8">
        <f>SUMIF('Internal Time Reporting'!$C:$C,'Draw Summary'!$C34,'Internal Time Reporting'!T:T)</f>
        <v>0</v>
      </c>
      <c r="K34" s="8">
        <f>SUMIF('Internal Time Reporting'!$C:$C,'Draw Summary'!$C34,'Internal Time Reporting'!U:U)</f>
        <v>0</v>
      </c>
      <c r="L34" s="8">
        <f>SUMIF('Internal Time Reporting'!$C:$C,'Draw Summary'!$C34,'Internal Time Reporting'!V:V)</f>
        <v>0</v>
      </c>
      <c r="M34" s="8">
        <f>SUMIF('Internal Time Reporting'!$C:$C,'Draw Summary'!$C34,'Internal Time Reporting'!W:W)</f>
        <v>0</v>
      </c>
      <c r="N34" s="8">
        <f>SUMIF('Internal Time Reporting'!$C:$C,'Draw Summary'!$C34,'Internal Time Reporting'!X:X)</f>
        <v>0</v>
      </c>
      <c r="O34" s="8">
        <f>SUMIF('Internal Time Reporting'!$C:$C,'Draw Summary'!$C34,'Internal Time Reporting'!Y:Y)</f>
        <v>0</v>
      </c>
      <c r="P34" s="8">
        <f>SUMIF('Internal Time Reporting'!$C:$C,'Draw Summary'!$C34,'Internal Time Reporting'!Z:Z)</f>
        <v>0</v>
      </c>
      <c r="Q34" s="8">
        <f>SUMIF('Internal Time Reporting'!$C:$C,'Draw Summary'!$C34,'Internal Time Reporting'!AA:AA)</f>
        <v>0</v>
      </c>
      <c r="R34" s="8">
        <f>SUMIF('Internal Time Reporting'!$C:$C,'Draw Summary'!$C34,'Internal Time Reporting'!AB:AB)</f>
        <v>0</v>
      </c>
      <c r="S34" s="8">
        <f>SUMIF('Internal Time Reporting'!$C:$C,'Draw Summary'!$C34,'Internal Time Reporting'!AC:AC)</f>
        <v>0</v>
      </c>
      <c r="T34" s="8">
        <f>SUMIF('Internal Time Reporting'!$C:$C,'Draw Summary'!$C34,'Internal Time Reporting'!AD:AD)</f>
        <v>0</v>
      </c>
      <c r="U34" s="8">
        <f>SUMIF('Internal Time Reporting'!$C:$C,'Draw Summary'!$C34,'Internal Time Reporting'!AE:AE)</f>
        <v>0</v>
      </c>
      <c r="V34" s="8">
        <f>SUMIF('Internal Time Reporting'!$C:$C,'Draw Summary'!$C34,'Internal Time Reporting'!AF:AF)</f>
        <v>0</v>
      </c>
      <c r="W34" s="8">
        <f>SUMIF('Internal Time Reporting'!$C:$C,'Draw Summary'!$C34,'Internal Time Reporting'!AG:AG)</f>
        <v>0</v>
      </c>
      <c r="X34" s="8">
        <f>SUMIF('Internal Time Reporting'!$C:$C,'Draw Summary'!$C34,'Internal Time Reporting'!AH:AH)</f>
        <v>0</v>
      </c>
      <c r="Y34" s="8">
        <f>SUMIF('Internal Time Reporting'!$C:$C,'Draw Summary'!$C34,'Internal Time Reporting'!AI:AI)</f>
        <v>0</v>
      </c>
      <c r="Z34" s="95">
        <f t="shared" ref="Z34:Z39" si="5">SUM(D34:Y34)</f>
        <v>0</v>
      </c>
    </row>
    <row r="35" spans="3:26" ht="15.75" thickBot="1" x14ac:dyDescent="0.3">
      <c r="C35" s="92" t="s">
        <v>84</v>
      </c>
      <c r="D35" s="98">
        <f>SUMIF('Internal Time Reporting'!$C:$C,'Draw Summary'!$C35,'Internal Time Reporting'!N:N)</f>
        <v>0</v>
      </c>
      <c r="E35" s="8">
        <f>SUMIF('Internal Time Reporting'!$C:$C,'Draw Summary'!$C35,'Internal Time Reporting'!O:O)</f>
        <v>0</v>
      </c>
      <c r="F35" s="8">
        <f>SUMIF('Internal Time Reporting'!$C:$C,'Draw Summary'!$C35,'Internal Time Reporting'!P:P)</f>
        <v>0</v>
      </c>
      <c r="G35" s="8">
        <f>SUMIF('Internal Time Reporting'!$C:$C,'Draw Summary'!$C35,'Internal Time Reporting'!Q:Q)</f>
        <v>0</v>
      </c>
      <c r="H35" s="8">
        <f>SUMIF('Internal Time Reporting'!$C:$C,'Draw Summary'!$C35,'Internal Time Reporting'!R:R)</f>
        <v>0</v>
      </c>
      <c r="I35" s="8">
        <f>SUMIF('Internal Time Reporting'!$C:$C,'Draw Summary'!$C35,'Internal Time Reporting'!S:S)</f>
        <v>0</v>
      </c>
      <c r="J35" s="8">
        <f>SUMIF('Internal Time Reporting'!$C:$C,'Draw Summary'!$C35,'Internal Time Reporting'!T:T)</f>
        <v>0</v>
      </c>
      <c r="K35" s="8">
        <f>SUMIF('Internal Time Reporting'!$C:$C,'Draw Summary'!$C35,'Internal Time Reporting'!U:U)</f>
        <v>0</v>
      </c>
      <c r="L35" s="8">
        <f>SUMIF('Internal Time Reporting'!$C:$C,'Draw Summary'!$C35,'Internal Time Reporting'!V:V)</f>
        <v>0</v>
      </c>
      <c r="M35" s="8">
        <f>SUMIF('Internal Time Reporting'!$C:$C,'Draw Summary'!$C35,'Internal Time Reporting'!W:W)</f>
        <v>0</v>
      </c>
      <c r="N35" s="8">
        <f>SUMIF('Internal Time Reporting'!$C:$C,'Draw Summary'!$C35,'Internal Time Reporting'!X:X)</f>
        <v>0</v>
      </c>
      <c r="O35" s="8">
        <f>SUMIF('Internal Time Reporting'!$C:$C,'Draw Summary'!$C35,'Internal Time Reporting'!Y:Y)</f>
        <v>0</v>
      </c>
      <c r="P35" s="8">
        <f>SUMIF('Internal Time Reporting'!$C:$C,'Draw Summary'!$C35,'Internal Time Reporting'!Z:Z)</f>
        <v>0</v>
      </c>
      <c r="Q35" s="8">
        <f>SUMIF('Internal Time Reporting'!$C:$C,'Draw Summary'!$C35,'Internal Time Reporting'!AA:AA)</f>
        <v>0</v>
      </c>
      <c r="R35" s="8">
        <f>SUMIF('Internal Time Reporting'!$C:$C,'Draw Summary'!$C35,'Internal Time Reporting'!AB:AB)</f>
        <v>0</v>
      </c>
      <c r="S35" s="8">
        <f>SUMIF('Internal Time Reporting'!$C:$C,'Draw Summary'!$C35,'Internal Time Reporting'!AC:AC)</f>
        <v>0</v>
      </c>
      <c r="T35" s="8">
        <f>SUMIF('Internal Time Reporting'!$C:$C,'Draw Summary'!$C35,'Internal Time Reporting'!AD:AD)</f>
        <v>0</v>
      </c>
      <c r="U35" s="8">
        <f>SUMIF('Internal Time Reporting'!$C:$C,'Draw Summary'!$C35,'Internal Time Reporting'!AE:AE)</f>
        <v>0</v>
      </c>
      <c r="V35" s="8">
        <f>SUMIF('Internal Time Reporting'!$C:$C,'Draw Summary'!$C35,'Internal Time Reporting'!AF:AF)</f>
        <v>0</v>
      </c>
      <c r="W35" s="8">
        <f>SUMIF('Internal Time Reporting'!$C:$C,'Draw Summary'!$C35,'Internal Time Reporting'!AG:AG)</f>
        <v>0</v>
      </c>
      <c r="X35" s="8">
        <f>SUMIF('Internal Time Reporting'!$C:$C,'Draw Summary'!$C35,'Internal Time Reporting'!AH:AH)</f>
        <v>0</v>
      </c>
      <c r="Y35" s="8">
        <f>SUMIF('Internal Time Reporting'!$C:$C,'Draw Summary'!$C35,'Internal Time Reporting'!AI:AI)</f>
        <v>0</v>
      </c>
      <c r="Z35" s="95">
        <f t="shared" si="5"/>
        <v>0</v>
      </c>
    </row>
    <row r="36" spans="3:26" ht="15.75" thickBot="1" x14ac:dyDescent="0.3">
      <c r="C36" s="92" t="s">
        <v>85</v>
      </c>
      <c r="D36" s="98">
        <f>SUMIF('Internal Time Reporting'!$C:$C,'Draw Summary'!$C36,'Internal Time Reporting'!N:N)</f>
        <v>0</v>
      </c>
      <c r="E36" s="8">
        <f>SUMIF('Internal Time Reporting'!$C:$C,'Draw Summary'!$C36,'Internal Time Reporting'!O:O)</f>
        <v>0</v>
      </c>
      <c r="F36" s="8">
        <f>SUMIF('Internal Time Reporting'!$C:$C,'Draw Summary'!$C36,'Internal Time Reporting'!P:P)</f>
        <v>0</v>
      </c>
      <c r="G36" s="8">
        <f>SUMIF('Internal Time Reporting'!$C:$C,'Draw Summary'!$C36,'Internal Time Reporting'!Q:Q)</f>
        <v>0</v>
      </c>
      <c r="H36" s="8">
        <f>SUMIF('Internal Time Reporting'!$C:$C,'Draw Summary'!$C36,'Internal Time Reporting'!R:R)</f>
        <v>0</v>
      </c>
      <c r="I36" s="8">
        <f>SUMIF('Internal Time Reporting'!$C:$C,'Draw Summary'!$C36,'Internal Time Reporting'!S:S)</f>
        <v>0</v>
      </c>
      <c r="J36" s="8">
        <f>SUMIF('Internal Time Reporting'!$C:$C,'Draw Summary'!$C36,'Internal Time Reporting'!T:T)</f>
        <v>0</v>
      </c>
      <c r="K36" s="8">
        <f>SUMIF('Internal Time Reporting'!$C:$C,'Draw Summary'!$C36,'Internal Time Reporting'!U:U)</f>
        <v>0</v>
      </c>
      <c r="L36" s="8">
        <f>SUMIF('Internal Time Reporting'!$C:$C,'Draw Summary'!$C36,'Internal Time Reporting'!V:V)</f>
        <v>0</v>
      </c>
      <c r="M36" s="8">
        <f>SUMIF('Internal Time Reporting'!$C:$C,'Draw Summary'!$C36,'Internal Time Reporting'!W:W)</f>
        <v>0</v>
      </c>
      <c r="N36" s="8">
        <f>SUMIF('Internal Time Reporting'!$C:$C,'Draw Summary'!$C36,'Internal Time Reporting'!X:X)</f>
        <v>0</v>
      </c>
      <c r="O36" s="8">
        <f>SUMIF('Internal Time Reporting'!$C:$C,'Draw Summary'!$C36,'Internal Time Reporting'!Y:Y)</f>
        <v>0</v>
      </c>
      <c r="P36" s="8">
        <f>SUMIF('Internal Time Reporting'!$C:$C,'Draw Summary'!$C36,'Internal Time Reporting'!Z:Z)</f>
        <v>0</v>
      </c>
      <c r="Q36" s="8">
        <f>SUMIF('Internal Time Reporting'!$C:$C,'Draw Summary'!$C36,'Internal Time Reporting'!AA:AA)</f>
        <v>0</v>
      </c>
      <c r="R36" s="8">
        <f>SUMIF('Internal Time Reporting'!$C:$C,'Draw Summary'!$C36,'Internal Time Reporting'!AB:AB)</f>
        <v>0</v>
      </c>
      <c r="S36" s="8">
        <f>SUMIF('Internal Time Reporting'!$C:$C,'Draw Summary'!$C36,'Internal Time Reporting'!AC:AC)</f>
        <v>0</v>
      </c>
      <c r="T36" s="8">
        <f>SUMIF('Internal Time Reporting'!$C:$C,'Draw Summary'!$C36,'Internal Time Reporting'!AD:AD)</f>
        <v>0</v>
      </c>
      <c r="U36" s="8">
        <f>SUMIF('Internal Time Reporting'!$C:$C,'Draw Summary'!$C36,'Internal Time Reporting'!AE:AE)</f>
        <v>0</v>
      </c>
      <c r="V36" s="8">
        <f>SUMIF('Internal Time Reporting'!$C:$C,'Draw Summary'!$C36,'Internal Time Reporting'!AF:AF)</f>
        <v>0</v>
      </c>
      <c r="W36" s="8">
        <f>SUMIF('Internal Time Reporting'!$C:$C,'Draw Summary'!$C36,'Internal Time Reporting'!AG:AG)</f>
        <v>0</v>
      </c>
      <c r="X36" s="8">
        <f>SUMIF('Internal Time Reporting'!$C:$C,'Draw Summary'!$C36,'Internal Time Reporting'!AH:AH)</f>
        <v>0</v>
      </c>
      <c r="Y36" s="8">
        <f>SUMIF('Internal Time Reporting'!$C:$C,'Draw Summary'!$C36,'Internal Time Reporting'!AI:AI)</f>
        <v>0</v>
      </c>
      <c r="Z36" s="95">
        <f t="shared" si="5"/>
        <v>0</v>
      </c>
    </row>
    <row r="37" spans="3:26" ht="15.75" thickBot="1" x14ac:dyDescent="0.3">
      <c r="C37" s="92" t="s">
        <v>86</v>
      </c>
      <c r="D37" s="98">
        <f>SUMIF('Internal Time Reporting'!$C:$C,'Draw Summary'!$C37,'Internal Time Reporting'!N:N)</f>
        <v>0</v>
      </c>
      <c r="E37" s="8">
        <f>SUMIF('Internal Time Reporting'!$C:$C,'Draw Summary'!$C37,'Internal Time Reporting'!O:O)</f>
        <v>0</v>
      </c>
      <c r="F37" s="8">
        <f>SUMIF('Internal Time Reporting'!$C:$C,'Draw Summary'!$C37,'Internal Time Reporting'!P:P)</f>
        <v>0</v>
      </c>
      <c r="G37" s="8">
        <f>SUMIF('Internal Time Reporting'!$C:$C,'Draw Summary'!$C37,'Internal Time Reporting'!Q:Q)</f>
        <v>0</v>
      </c>
      <c r="H37" s="8">
        <f>SUMIF('Internal Time Reporting'!$C:$C,'Draw Summary'!$C37,'Internal Time Reporting'!R:R)</f>
        <v>0</v>
      </c>
      <c r="I37" s="8">
        <f>SUMIF('Internal Time Reporting'!$C:$C,'Draw Summary'!$C37,'Internal Time Reporting'!S:S)</f>
        <v>0</v>
      </c>
      <c r="J37" s="8">
        <f>SUMIF('Internal Time Reporting'!$C:$C,'Draw Summary'!$C37,'Internal Time Reporting'!T:T)</f>
        <v>0</v>
      </c>
      <c r="K37" s="8">
        <f>SUMIF('Internal Time Reporting'!$C:$C,'Draw Summary'!$C37,'Internal Time Reporting'!U:U)</f>
        <v>0</v>
      </c>
      <c r="L37" s="8">
        <f>SUMIF('Internal Time Reporting'!$C:$C,'Draw Summary'!$C37,'Internal Time Reporting'!V:V)</f>
        <v>0</v>
      </c>
      <c r="M37" s="8">
        <f>SUMIF('Internal Time Reporting'!$C:$C,'Draw Summary'!$C37,'Internal Time Reporting'!W:W)</f>
        <v>0</v>
      </c>
      <c r="N37" s="8">
        <f>SUMIF('Internal Time Reporting'!$C:$C,'Draw Summary'!$C37,'Internal Time Reporting'!X:X)</f>
        <v>0</v>
      </c>
      <c r="O37" s="8">
        <f>SUMIF('Internal Time Reporting'!$C:$C,'Draw Summary'!$C37,'Internal Time Reporting'!Y:Y)</f>
        <v>0</v>
      </c>
      <c r="P37" s="8">
        <f>SUMIF('Internal Time Reporting'!$C:$C,'Draw Summary'!$C37,'Internal Time Reporting'!Z:Z)</f>
        <v>0</v>
      </c>
      <c r="Q37" s="8">
        <f>SUMIF('Internal Time Reporting'!$C:$C,'Draw Summary'!$C37,'Internal Time Reporting'!AA:AA)</f>
        <v>0</v>
      </c>
      <c r="R37" s="8">
        <f>SUMIF('Internal Time Reporting'!$C:$C,'Draw Summary'!$C37,'Internal Time Reporting'!AB:AB)</f>
        <v>0</v>
      </c>
      <c r="S37" s="8">
        <f>SUMIF('Internal Time Reporting'!$C:$C,'Draw Summary'!$C37,'Internal Time Reporting'!AC:AC)</f>
        <v>0</v>
      </c>
      <c r="T37" s="8">
        <f>SUMIF('Internal Time Reporting'!$C:$C,'Draw Summary'!$C37,'Internal Time Reporting'!AD:AD)</f>
        <v>0</v>
      </c>
      <c r="U37" s="8">
        <f>SUMIF('Internal Time Reporting'!$C:$C,'Draw Summary'!$C37,'Internal Time Reporting'!AE:AE)</f>
        <v>0</v>
      </c>
      <c r="V37" s="8">
        <f>SUMIF('Internal Time Reporting'!$C:$C,'Draw Summary'!$C37,'Internal Time Reporting'!AF:AF)</f>
        <v>0</v>
      </c>
      <c r="W37" s="8">
        <f>SUMIF('Internal Time Reporting'!$C:$C,'Draw Summary'!$C37,'Internal Time Reporting'!AG:AG)</f>
        <v>0</v>
      </c>
      <c r="X37" s="8">
        <f>SUMIF('Internal Time Reporting'!$C:$C,'Draw Summary'!$C37,'Internal Time Reporting'!AH:AH)</f>
        <v>0</v>
      </c>
      <c r="Y37" s="8">
        <f>SUMIF('Internal Time Reporting'!$C:$C,'Draw Summary'!$C37,'Internal Time Reporting'!AI:AI)</f>
        <v>0</v>
      </c>
      <c r="Z37" s="95">
        <f t="shared" si="5"/>
        <v>0</v>
      </c>
    </row>
    <row r="38" spans="3:26" ht="15.75" thickBot="1" x14ac:dyDescent="0.3">
      <c r="C38" s="92" t="s">
        <v>87</v>
      </c>
      <c r="D38" s="98">
        <f>SUMIF('Internal Time Reporting'!$C:$C,'Draw Summary'!$C38,'Internal Time Reporting'!N:N)</f>
        <v>0</v>
      </c>
      <c r="E38" s="8">
        <f>SUMIF('Internal Time Reporting'!$C:$C,'Draw Summary'!$C38,'Internal Time Reporting'!O:O)</f>
        <v>0</v>
      </c>
      <c r="F38" s="8">
        <f>SUMIF('Internal Time Reporting'!$C:$C,'Draw Summary'!$C38,'Internal Time Reporting'!P:P)</f>
        <v>0</v>
      </c>
      <c r="G38" s="8">
        <f>SUMIF('Internal Time Reporting'!$C:$C,'Draw Summary'!$C38,'Internal Time Reporting'!Q:Q)</f>
        <v>0</v>
      </c>
      <c r="H38" s="8">
        <f>SUMIF('Internal Time Reporting'!$C:$C,'Draw Summary'!$C38,'Internal Time Reporting'!R:R)</f>
        <v>0</v>
      </c>
      <c r="I38" s="8">
        <f>SUMIF('Internal Time Reporting'!$C:$C,'Draw Summary'!$C38,'Internal Time Reporting'!S:S)</f>
        <v>0</v>
      </c>
      <c r="J38" s="8">
        <f>SUMIF('Internal Time Reporting'!$C:$C,'Draw Summary'!$C38,'Internal Time Reporting'!T:T)</f>
        <v>0</v>
      </c>
      <c r="K38" s="8">
        <f>SUMIF('Internal Time Reporting'!$C:$C,'Draw Summary'!$C38,'Internal Time Reporting'!U:U)</f>
        <v>0</v>
      </c>
      <c r="L38" s="8">
        <f>SUMIF('Internal Time Reporting'!$C:$C,'Draw Summary'!$C38,'Internal Time Reporting'!V:V)</f>
        <v>0</v>
      </c>
      <c r="M38" s="8">
        <f>SUMIF('Internal Time Reporting'!$C:$C,'Draw Summary'!$C38,'Internal Time Reporting'!W:W)</f>
        <v>0</v>
      </c>
      <c r="N38" s="8">
        <f>SUMIF('Internal Time Reporting'!$C:$C,'Draw Summary'!$C38,'Internal Time Reporting'!X:X)</f>
        <v>0</v>
      </c>
      <c r="O38" s="8">
        <f>SUMIF('Internal Time Reporting'!$C:$C,'Draw Summary'!$C38,'Internal Time Reporting'!Y:Y)</f>
        <v>0</v>
      </c>
      <c r="P38" s="8">
        <f>SUMIF('Internal Time Reporting'!$C:$C,'Draw Summary'!$C38,'Internal Time Reporting'!Z:Z)</f>
        <v>0</v>
      </c>
      <c r="Q38" s="8">
        <f>SUMIF('Internal Time Reporting'!$C:$C,'Draw Summary'!$C38,'Internal Time Reporting'!AA:AA)</f>
        <v>0</v>
      </c>
      <c r="R38" s="8">
        <f>SUMIF('Internal Time Reporting'!$C:$C,'Draw Summary'!$C38,'Internal Time Reporting'!AB:AB)</f>
        <v>0</v>
      </c>
      <c r="S38" s="8">
        <f>SUMIF('Internal Time Reporting'!$C:$C,'Draw Summary'!$C38,'Internal Time Reporting'!AC:AC)</f>
        <v>0</v>
      </c>
      <c r="T38" s="8">
        <f>SUMIF('Internal Time Reporting'!$C:$C,'Draw Summary'!$C38,'Internal Time Reporting'!AD:AD)</f>
        <v>0</v>
      </c>
      <c r="U38" s="8">
        <f>SUMIF('Internal Time Reporting'!$C:$C,'Draw Summary'!$C38,'Internal Time Reporting'!AE:AE)</f>
        <v>0</v>
      </c>
      <c r="V38" s="8">
        <f>SUMIF('Internal Time Reporting'!$C:$C,'Draw Summary'!$C38,'Internal Time Reporting'!AF:AF)</f>
        <v>0</v>
      </c>
      <c r="W38" s="8">
        <f>SUMIF('Internal Time Reporting'!$C:$C,'Draw Summary'!$C38,'Internal Time Reporting'!AG:AG)</f>
        <v>0</v>
      </c>
      <c r="X38" s="8">
        <f>SUMIF('Internal Time Reporting'!$C:$C,'Draw Summary'!$C38,'Internal Time Reporting'!AH:AH)</f>
        <v>0</v>
      </c>
      <c r="Y38" s="8">
        <f>SUMIF('Internal Time Reporting'!$C:$C,'Draw Summary'!$C38,'Internal Time Reporting'!AI:AI)</f>
        <v>0</v>
      </c>
      <c r="Z38" s="95">
        <f t="shared" si="5"/>
        <v>0</v>
      </c>
    </row>
    <row r="39" spans="3:26" ht="15.75" thickBot="1" x14ac:dyDescent="0.3">
      <c r="C39" s="92" t="s">
        <v>115</v>
      </c>
      <c r="D39" s="101">
        <f>SUM(D33:D38)</f>
        <v>0</v>
      </c>
      <c r="E39" s="102">
        <f t="shared" ref="E39:Y39" si="6">SUM(E33:E38)</f>
        <v>0</v>
      </c>
      <c r="F39" s="102">
        <f t="shared" si="6"/>
        <v>0</v>
      </c>
      <c r="G39" s="102">
        <f t="shared" si="6"/>
        <v>0</v>
      </c>
      <c r="H39" s="102">
        <f t="shared" si="6"/>
        <v>0</v>
      </c>
      <c r="I39" s="102">
        <f t="shared" si="6"/>
        <v>0</v>
      </c>
      <c r="J39" s="102">
        <f t="shared" si="6"/>
        <v>0</v>
      </c>
      <c r="K39" s="102">
        <f t="shared" si="6"/>
        <v>0</v>
      </c>
      <c r="L39" s="102">
        <f t="shared" si="6"/>
        <v>0</v>
      </c>
      <c r="M39" s="102">
        <f t="shared" si="6"/>
        <v>0</v>
      </c>
      <c r="N39" s="102">
        <f t="shared" si="6"/>
        <v>0</v>
      </c>
      <c r="O39" s="102">
        <f t="shared" si="6"/>
        <v>0</v>
      </c>
      <c r="P39" s="102">
        <f t="shared" si="6"/>
        <v>0</v>
      </c>
      <c r="Q39" s="102">
        <f t="shared" si="6"/>
        <v>0</v>
      </c>
      <c r="R39" s="102">
        <f t="shared" si="6"/>
        <v>0</v>
      </c>
      <c r="S39" s="102">
        <f t="shared" si="6"/>
        <v>0</v>
      </c>
      <c r="T39" s="102">
        <f t="shared" si="6"/>
        <v>0</v>
      </c>
      <c r="U39" s="102">
        <f t="shared" si="6"/>
        <v>0</v>
      </c>
      <c r="V39" s="102">
        <f t="shared" si="6"/>
        <v>0</v>
      </c>
      <c r="W39" s="102">
        <f t="shared" si="6"/>
        <v>0</v>
      </c>
      <c r="X39" s="102">
        <f t="shared" si="6"/>
        <v>0</v>
      </c>
      <c r="Y39" s="102">
        <f t="shared" si="6"/>
        <v>0</v>
      </c>
      <c r="Z39" s="103">
        <f t="shared" si="5"/>
        <v>0</v>
      </c>
    </row>
    <row r="40" spans="3:26" ht="15.75" x14ac:dyDescent="0.3">
      <c r="C40" s="105" t="s">
        <v>116</v>
      </c>
      <c r="D40" s="104">
        <f>D39-SUM('Internal Time Reporting'!N:N)</f>
        <v>0</v>
      </c>
      <c r="E40" s="104">
        <f>E39-SUM('Internal Time Reporting'!O:O)</f>
        <v>0</v>
      </c>
      <c r="F40" s="104">
        <f>F39-SUM('Internal Time Reporting'!P:P)</f>
        <v>0</v>
      </c>
      <c r="G40" s="104">
        <f>G39-SUM('Internal Time Reporting'!Q:Q)</f>
        <v>0</v>
      </c>
      <c r="H40" s="104">
        <f>H39-SUM('Internal Time Reporting'!R:R)</f>
        <v>0</v>
      </c>
      <c r="I40" s="104">
        <f>I39-SUM('Internal Time Reporting'!S:S)</f>
        <v>0</v>
      </c>
      <c r="J40" s="104">
        <f>J39-SUM('Internal Time Reporting'!T:T)</f>
        <v>0</v>
      </c>
      <c r="K40" s="104">
        <f>K39-SUM('Internal Time Reporting'!U:U)</f>
        <v>0</v>
      </c>
      <c r="L40" s="104">
        <f>L39-SUM('Internal Time Reporting'!V:V)</f>
        <v>0</v>
      </c>
      <c r="M40" s="104">
        <f>M39-SUM('Internal Time Reporting'!W:W)</f>
        <v>0</v>
      </c>
      <c r="N40" s="104">
        <f>N39-SUM('Internal Time Reporting'!X:X)</f>
        <v>0</v>
      </c>
      <c r="O40" s="104">
        <f>O39-SUM('Internal Time Reporting'!Y:Y)</f>
        <v>0</v>
      </c>
      <c r="P40" s="104">
        <f>P39-SUM('Internal Time Reporting'!Z:Z)</f>
        <v>0</v>
      </c>
      <c r="Q40" s="104">
        <f>Q39-SUM('Internal Time Reporting'!AA:AA)</f>
        <v>0</v>
      </c>
      <c r="R40" s="104">
        <f>R39-SUM('Internal Time Reporting'!AB:AB)</f>
        <v>0</v>
      </c>
      <c r="S40" s="104">
        <f>S39-SUM('Internal Time Reporting'!AC:AC)</f>
        <v>0</v>
      </c>
      <c r="T40" s="104">
        <f>T39-SUM('Internal Time Reporting'!AD:AD)</f>
        <v>0</v>
      </c>
      <c r="U40" s="104">
        <f>U39-SUM('Internal Time Reporting'!AE:AE)</f>
        <v>0</v>
      </c>
      <c r="V40" s="104">
        <f>V39-SUM('Internal Time Reporting'!AF:AF)</f>
        <v>0</v>
      </c>
      <c r="W40" s="104">
        <f>W39-SUM('Internal Time Reporting'!AG:AG)</f>
        <v>0</v>
      </c>
      <c r="X40" s="104">
        <f>X39-SUM('Internal Time Reporting'!AH:AH)</f>
        <v>0</v>
      </c>
      <c r="Y40" s="104">
        <f>Y39-SUM('Internal Time Reporting'!AI:AI)</f>
        <v>0</v>
      </c>
      <c r="Z40" s="104"/>
    </row>
    <row r="41" spans="3:26" ht="15.75" thickBot="1" x14ac:dyDescent="0.3"/>
    <row r="42" spans="3:26" ht="15.75" thickBot="1" x14ac:dyDescent="0.3">
      <c r="C42" s="140" t="s">
        <v>118</v>
      </c>
      <c r="D42" s="141"/>
      <c r="E42" s="141"/>
      <c r="F42" s="141"/>
      <c r="G42" s="141"/>
      <c r="H42" s="141"/>
      <c r="I42" s="141"/>
      <c r="J42" s="141"/>
      <c r="K42" s="141"/>
      <c r="L42" s="141"/>
      <c r="M42" s="141"/>
      <c r="N42" s="141"/>
      <c r="O42" s="141"/>
      <c r="P42" s="141"/>
      <c r="Q42" s="141"/>
      <c r="R42" s="141"/>
      <c r="S42" s="141"/>
      <c r="T42" s="141"/>
      <c r="U42" s="141"/>
      <c r="V42" s="141"/>
      <c r="W42" s="141"/>
      <c r="X42" s="141"/>
      <c r="Y42" s="141"/>
      <c r="Z42" s="142"/>
    </row>
    <row r="43" spans="3:26" ht="45.75" thickBot="1" x14ac:dyDescent="0.3">
      <c r="C43" s="92" t="s">
        <v>90</v>
      </c>
      <c r="D43" s="92" t="s">
        <v>91</v>
      </c>
      <c r="E43" s="92" t="s">
        <v>92</v>
      </c>
      <c r="F43" s="92" t="s">
        <v>93</v>
      </c>
      <c r="G43" s="92" t="s">
        <v>94</v>
      </c>
      <c r="H43" s="92" t="s">
        <v>95</v>
      </c>
      <c r="I43" s="92" t="s">
        <v>96</v>
      </c>
      <c r="J43" s="92" t="s">
        <v>97</v>
      </c>
      <c r="K43" s="92" t="s">
        <v>98</v>
      </c>
      <c r="L43" s="92" t="s">
        <v>99</v>
      </c>
      <c r="M43" s="92" t="s">
        <v>100</v>
      </c>
      <c r="N43" s="92" t="s">
        <v>101</v>
      </c>
      <c r="O43" s="92" t="s">
        <v>102</v>
      </c>
      <c r="P43" s="92" t="s">
        <v>103</v>
      </c>
      <c r="Q43" s="92" t="s">
        <v>104</v>
      </c>
      <c r="R43" s="92" t="s">
        <v>105</v>
      </c>
      <c r="S43" s="92" t="s">
        <v>106</v>
      </c>
      <c r="T43" s="92" t="s">
        <v>107</v>
      </c>
      <c r="U43" s="92" t="s">
        <v>108</v>
      </c>
      <c r="V43" s="92" t="s">
        <v>109</v>
      </c>
      <c r="W43" s="92" t="s">
        <v>110</v>
      </c>
      <c r="X43" s="92" t="s">
        <v>111</v>
      </c>
      <c r="Y43" s="92" t="s">
        <v>112</v>
      </c>
      <c r="Z43" s="92" t="s">
        <v>113</v>
      </c>
    </row>
    <row r="44" spans="3:26" ht="15.75" thickBot="1" x14ac:dyDescent="0.3">
      <c r="C44" s="92" t="s">
        <v>114</v>
      </c>
      <c r="D44" s="92" t="s">
        <v>24</v>
      </c>
      <c r="E44" s="92" t="s">
        <v>25</v>
      </c>
      <c r="F44" s="92" t="s">
        <v>26</v>
      </c>
      <c r="G44" s="92" t="s">
        <v>27</v>
      </c>
      <c r="H44" s="92" t="s">
        <v>28</v>
      </c>
      <c r="I44" s="92" t="s">
        <v>29</v>
      </c>
      <c r="J44" s="92" t="s">
        <v>30</v>
      </c>
      <c r="K44" s="92" t="s">
        <v>31</v>
      </c>
      <c r="L44" s="92" t="s">
        <v>32</v>
      </c>
      <c r="M44" s="92" t="s">
        <v>33</v>
      </c>
      <c r="N44" s="92" t="s">
        <v>34</v>
      </c>
      <c r="O44" s="92" t="s">
        <v>35</v>
      </c>
      <c r="P44" s="92" t="s">
        <v>36</v>
      </c>
      <c r="Q44" s="92" t="s">
        <v>37</v>
      </c>
      <c r="R44" s="92" t="s">
        <v>38</v>
      </c>
      <c r="S44" s="92" t="s">
        <v>39</v>
      </c>
      <c r="T44" s="92" t="s">
        <v>40</v>
      </c>
      <c r="U44" s="92" t="s">
        <v>41</v>
      </c>
      <c r="V44" s="92" t="s">
        <v>42</v>
      </c>
      <c r="W44" s="92" t="s">
        <v>43</v>
      </c>
      <c r="X44" s="92" t="s">
        <v>44</v>
      </c>
      <c r="Y44" s="92" t="s">
        <v>45</v>
      </c>
      <c r="Z44" s="92"/>
    </row>
    <row r="45" spans="3:26" ht="15.75" thickBot="1" x14ac:dyDescent="0.3">
      <c r="C45" s="92" t="s">
        <v>82</v>
      </c>
      <c r="D45" s="98">
        <f>SUMIF('Summary Invoice'!$C:$C,'Draw Summary'!$C45,'Summary Invoice'!K:K)+SUMIF('Internal Time Reporting'!$C:$C,'Draw Summary'!$C45,'Internal Time Reporting'!N:N)</f>
        <v>0</v>
      </c>
      <c r="E45" s="93">
        <f>SUMIF('Summary Invoice'!$C:$C,'Draw Summary'!$C45,'Summary Invoice'!L:L)+SUMIF('Internal Time Reporting'!$C:$C,'Draw Summary'!$C45,'Internal Time Reporting'!O:O)</f>
        <v>0</v>
      </c>
      <c r="F45" s="93">
        <f>SUMIF('Summary Invoice'!$C:$C,'Draw Summary'!$C45,'Summary Invoice'!M:M)+SUMIF('Internal Time Reporting'!$C:$C,'Draw Summary'!$C45,'Internal Time Reporting'!P:P)</f>
        <v>0</v>
      </c>
      <c r="G45" s="93">
        <f>SUMIF('Summary Invoice'!$C:$C,'Draw Summary'!$C45,'Summary Invoice'!N:N)+SUMIF('Internal Time Reporting'!$C:$C,'Draw Summary'!$C45,'Internal Time Reporting'!Q:Q)</f>
        <v>0</v>
      </c>
      <c r="H45" s="93">
        <f>SUMIF('Summary Invoice'!$C:$C,'Draw Summary'!$C45,'Summary Invoice'!O:O)+SUMIF('Internal Time Reporting'!$C:$C,'Draw Summary'!$C45,'Internal Time Reporting'!R:R)</f>
        <v>0</v>
      </c>
      <c r="I45" s="93">
        <f>SUMIF('Summary Invoice'!$C:$C,'Draw Summary'!$C45,'Summary Invoice'!P:P)+SUMIF('Internal Time Reporting'!$C:$C,'Draw Summary'!$C45,'Internal Time Reporting'!S:S)</f>
        <v>0</v>
      </c>
      <c r="J45" s="93">
        <f>SUMIF('Summary Invoice'!$C:$C,'Draw Summary'!$C45,'Summary Invoice'!Q:Q)+SUMIF('Internal Time Reporting'!$C:$C,'Draw Summary'!$C45,'Internal Time Reporting'!T:T)</f>
        <v>0</v>
      </c>
      <c r="K45" s="93">
        <f>SUMIF('Summary Invoice'!$C:$C,'Draw Summary'!$C45,'Summary Invoice'!R:R)+SUMIF('Internal Time Reporting'!$C:$C,'Draw Summary'!$C45,'Internal Time Reporting'!U:U)</f>
        <v>0</v>
      </c>
      <c r="L45" s="93">
        <f>SUMIF('Summary Invoice'!$C:$C,'Draw Summary'!$C45,'Summary Invoice'!S:S)+SUMIF('Internal Time Reporting'!$C:$C,'Draw Summary'!$C45,'Internal Time Reporting'!V:V)</f>
        <v>0</v>
      </c>
      <c r="M45" s="93">
        <f>SUMIF('Summary Invoice'!$C:$C,'Draw Summary'!$C45,'Summary Invoice'!T:T)+SUMIF('Internal Time Reporting'!$C:$C,'Draw Summary'!$C45,'Internal Time Reporting'!W:W)</f>
        <v>0</v>
      </c>
      <c r="N45" s="93">
        <f>SUMIF('Summary Invoice'!$C:$C,'Draw Summary'!$C45,'Summary Invoice'!U:U)+SUMIF('Internal Time Reporting'!$C:$C,'Draw Summary'!$C45,'Internal Time Reporting'!X:X)</f>
        <v>0</v>
      </c>
      <c r="O45" s="93">
        <f>SUMIF('Summary Invoice'!$C:$C,'Draw Summary'!$C45,'Summary Invoice'!V:V)+SUMIF('Internal Time Reporting'!$C:$C,'Draw Summary'!$C45,'Internal Time Reporting'!Y:Y)</f>
        <v>0</v>
      </c>
      <c r="P45" s="93">
        <f>SUMIF('Summary Invoice'!$C:$C,'Draw Summary'!$C45,'Summary Invoice'!W:W)+SUMIF('Internal Time Reporting'!$C:$C,'Draw Summary'!$C45,'Internal Time Reporting'!Z:Z)</f>
        <v>0</v>
      </c>
      <c r="Q45" s="93">
        <f>SUMIF('Summary Invoice'!$C:$C,'Draw Summary'!$C45,'Summary Invoice'!X:X)+SUMIF('Internal Time Reporting'!$C:$C,'Draw Summary'!$C45,'Internal Time Reporting'!AA:AA)</f>
        <v>0</v>
      </c>
      <c r="R45" s="93">
        <f>SUMIF('Summary Invoice'!$C:$C,'Draw Summary'!$C45,'Summary Invoice'!Y:Y)+SUMIF('Internal Time Reporting'!$C:$C,'Draw Summary'!$C45,'Internal Time Reporting'!AB:AB)</f>
        <v>0</v>
      </c>
      <c r="S45" s="93">
        <f>SUMIF('Summary Invoice'!$C:$C,'Draw Summary'!$C45,'Summary Invoice'!Z:Z)+SUMIF('Internal Time Reporting'!$C:$C,'Draw Summary'!$C45,'Internal Time Reporting'!AC:AC)</f>
        <v>0</v>
      </c>
      <c r="T45" s="93">
        <f>SUMIF('Summary Invoice'!$C:$C,'Draw Summary'!$C45,'Summary Invoice'!AA:AA)+SUMIF('Internal Time Reporting'!$C:$C,'Draw Summary'!$C45,'Internal Time Reporting'!AD:AD)</f>
        <v>0</v>
      </c>
      <c r="U45" s="93">
        <f>SUMIF('Summary Invoice'!$C:$C,'Draw Summary'!$C45,'Summary Invoice'!AB:AB)+SUMIF('Internal Time Reporting'!$C:$C,'Draw Summary'!$C45,'Internal Time Reporting'!AE:AE)</f>
        <v>0</v>
      </c>
      <c r="V45" s="93">
        <f>SUMIF('Summary Invoice'!$C:$C,'Draw Summary'!$C45,'Summary Invoice'!AC:AC)+SUMIF('Internal Time Reporting'!$C:$C,'Draw Summary'!$C45,'Internal Time Reporting'!AF:AF)</f>
        <v>0</v>
      </c>
      <c r="W45" s="93">
        <f>SUMIF('Summary Invoice'!$C:$C,'Draw Summary'!$C45,'Summary Invoice'!AD:AD)+SUMIF('Internal Time Reporting'!$C:$C,'Draw Summary'!$C45,'Internal Time Reporting'!AG:AG)</f>
        <v>0</v>
      </c>
      <c r="X45" s="93">
        <f>SUMIF('Summary Invoice'!$C:$C,'Draw Summary'!$C45,'Summary Invoice'!AE:AE)+SUMIF('Internal Time Reporting'!$C:$C,'Draw Summary'!$C45,'Internal Time Reporting'!AH:AH)</f>
        <v>0</v>
      </c>
      <c r="Y45" s="93">
        <f>SUMIF('Summary Invoice'!$C:$C,'Draw Summary'!$C45,'Summary Invoice'!AF:AF)+SUMIF('Internal Time Reporting'!$C:$C,'Draw Summary'!$C45,'Internal Time Reporting'!AI:AI)</f>
        <v>0</v>
      </c>
      <c r="Z45" s="94">
        <f>SUM(D45:Y45)</f>
        <v>0</v>
      </c>
    </row>
    <row r="46" spans="3:26" ht="15.75" thickBot="1" x14ac:dyDescent="0.3">
      <c r="C46" s="92" t="s">
        <v>83</v>
      </c>
      <c r="D46" s="98">
        <f>SUMIF('Summary Invoice'!$C:$C,'Draw Summary'!$C46,'Summary Invoice'!K:K)+SUMIF('Internal Time Reporting'!$C:$C,'Draw Summary'!$C46,'Internal Time Reporting'!N:N)</f>
        <v>0</v>
      </c>
      <c r="E46" s="8">
        <f>SUMIF('Summary Invoice'!$C:$C,'Draw Summary'!$C46,'Summary Invoice'!L:L)+SUMIF('Internal Time Reporting'!$C:$C,'Draw Summary'!$C46,'Internal Time Reporting'!O:O)</f>
        <v>0</v>
      </c>
      <c r="F46" s="8">
        <f>SUMIF('Summary Invoice'!$C:$C,'Draw Summary'!$C46,'Summary Invoice'!M:M)+SUMIF('Internal Time Reporting'!$C:$C,'Draw Summary'!$C46,'Internal Time Reporting'!P:P)</f>
        <v>0</v>
      </c>
      <c r="G46" s="8">
        <f>SUMIF('Summary Invoice'!$C:$C,'Draw Summary'!$C46,'Summary Invoice'!N:N)+SUMIF('Internal Time Reporting'!$C:$C,'Draw Summary'!$C46,'Internal Time Reporting'!Q:Q)</f>
        <v>0</v>
      </c>
      <c r="H46" s="8">
        <f>SUMIF('Summary Invoice'!$C:$C,'Draw Summary'!$C46,'Summary Invoice'!O:O)+SUMIF('Internal Time Reporting'!$C:$C,'Draw Summary'!$C46,'Internal Time Reporting'!R:R)</f>
        <v>0</v>
      </c>
      <c r="I46" s="8">
        <f>SUMIF('Summary Invoice'!$C:$C,'Draw Summary'!$C46,'Summary Invoice'!P:P)+SUMIF('Internal Time Reporting'!$C:$C,'Draw Summary'!$C46,'Internal Time Reporting'!S:S)</f>
        <v>0</v>
      </c>
      <c r="J46" s="8">
        <f>SUMIF('Summary Invoice'!$C:$C,'Draw Summary'!$C46,'Summary Invoice'!Q:Q)+SUMIF('Internal Time Reporting'!$C:$C,'Draw Summary'!$C46,'Internal Time Reporting'!T:T)</f>
        <v>0</v>
      </c>
      <c r="K46" s="8">
        <f>SUMIF('Summary Invoice'!$C:$C,'Draw Summary'!$C46,'Summary Invoice'!R:R)+SUMIF('Internal Time Reporting'!$C:$C,'Draw Summary'!$C46,'Internal Time Reporting'!U:U)</f>
        <v>0</v>
      </c>
      <c r="L46" s="8">
        <f>SUMIF('Summary Invoice'!$C:$C,'Draw Summary'!$C46,'Summary Invoice'!S:S)+SUMIF('Internal Time Reporting'!$C:$C,'Draw Summary'!$C46,'Internal Time Reporting'!V:V)</f>
        <v>0</v>
      </c>
      <c r="M46" s="8">
        <f>SUMIF('Summary Invoice'!$C:$C,'Draw Summary'!$C46,'Summary Invoice'!T:T)+SUMIF('Internal Time Reporting'!$C:$C,'Draw Summary'!$C46,'Internal Time Reporting'!W:W)</f>
        <v>0</v>
      </c>
      <c r="N46" s="8">
        <f>SUMIF('Summary Invoice'!$C:$C,'Draw Summary'!$C46,'Summary Invoice'!U:U)+SUMIF('Internal Time Reporting'!$C:$C,'Draw Summary'!$C46,'Internal Time Reporting'!X:X)</f>
        <v>0</v>
      </c>
      <c r="O46" s="8">
        <f>SUMIF('Summary Invoice'!$C:$C,'Draw Summary'!$C46,'Summary Invoice'!V:V)+SUMIF('Internal Time Reporting'!$C:$C,'Draw Summary'!$C46,'Internal Time Reporting'!Y:Y)</f>
        <v>0</v>
      </c>
      <c r="P46" s="8">
        <f>SUMIF('Summary Invoice'!$C:$C,'Draw Summary'!$C46,'Summary Invoice'!W:W)+SUMIF('Internal Time Reporting'!$C:$C,'Draw Summary'!$C46,'Internal Time Reporting'!Z:Z)</f>
        <v>0</v>
      </c>
      <c r="Q46" s="8">
        <f>SUMIF('Summary Invoice'!$C:$C,'Draw Summary'!$C46,'Summary Invoice'!X:X)+SUMIF('Internal Time Reporting'!$C:$C,'Draw Summary'!$C46,'Internal Time Reporting'!AA:AA)</f>
        <v>0</v>
      </c>
      <c r="R46" s="8">
        <f>SUMIF('Summary Invoice'!$C:$C,'Draw Summary'!$C46,'Summary Invoice'!Y:Y)+SUMIF('Internal Time Reporting'!$C:$C,'Draw Summary'!$C46,'Internal Time Reporting'!AB:AB)</f>
        <v>0</v>
      </c>
      <c r="S46" s="8">
        <f>SUMIF('Summary Invoice'!$C:$C,'Draw Summary'!$C46,'Summary Invoice'!Z:Z)+SUMIF('Internal Time Reporting'!$C:$C,'Draw Summary'!$C46,'Internal Time Reporting'!AC:AC)</f>
        <v>0</v>
      </c>
      <c r="T46" s="8">
        <f>SUMIF('Summary Invoice'!$C:$C,'Draw Summary'!$C46,'Summary Invoice'!AA:AA)+SUMIF('Internal Time Reporting'!$C:$C,'Draw Summary'!$C46,'Internal Time Reporting'!AD:AD)</f>
        <v>0</v>
      </c>
      <c r="U46" s="8">
        <f>SUMIF('Summary Invoice'!$C:$C,'Draw Summary'!$C46,'Summary Invoice'!AB:AB)+SUMIF('Internal Time Reporting'!$C:$C,'Draw Summary'!$C46,'Internal Time Reporting'!AE:AE)</f>
        <v>0</v>
      </c>
      <c r="V46" s="8">
        <f>SUMIF('Summary Invoice'!$C:$C,'Draw Summary'!$C46,'Summary Invoice'!AC:AC)+SUMIF('Internal Time Reporting'!$C:$C,'Draw Summary'!$C46,'Internal Time Reporting'!AF:AF)</f>
        <v>0</v>
      </c>
      <c r="W46" s="8">
        <f>SUMIF('Summary Invoice'!$C:$C,'Draw Summary'!$C46,'Summary Invoice'!AD:AD)+SUMIF('Internal Time Reporting'!$C:$C,'Draw Summary'!$C46,'Internal Time Reporting'!AG:AG)</f>
        <v>0</v>
      </c>
      <c r="X46" s="8">
        <f>SUMIF('Summary Invoice'!$C:$C,'Draw Summary'!$C46,'Summary Invoice'!AE:AE)+SUMIF('Internal Time Reporting'!$C:$C,'Draw Summary'!$C46,'Internal Time Reporting'!AH:AH)</f>
        <v>0</v>
      </c>
      <c r="Y46" s="8">
        <f>SUMIF('Summary Invoice'!$C:$C,'Draw Summary'!$C46,'Summary Invoice'!AF:AF)+SUMIF('Internal Time Reporting'!$C:$C,'Draw Summary'!$C46,'Internal Time Reporting'!AI:AI)</f>
        <v>0</v>
      </c>
      <c r="Z46" s="95">
        <f t="shared" ref="Z46:Z51" si="7">SUM(D46:Y46)</f>
        <v>0</v>
      </c>
    </row>
    <row r="47" spans="3:26" ht="15.75" thickBot="1" x14ac:dyDescent="0.3">
      <c r="C47" s="92" t="s">
        <v>84</v>
      </c>
      <c r="D47" s="98">
        <f>SUMIF('Summary Invoice'!$C:$C,'Draw Summary'!$C47,'Summary Invoice'!K:K)+SUMIF('Internal Time Reporting'!$C:$C,'Draw Summary'!$C47,'Internal Time Reporting'!N:N)</f>
        <v>0</v>
      </c>
      <c r="E47" s="8">
        <f>SUMIF('Summary Invoice'!$C:$C,'Draw Summary'!$C47,'Summary Invoice'!L:L)+SUMIF('Internal Time Reporting'!$C:$C,'Draw Summary'!$C47,'Internal Time Reporting'!O:O)</f>
        <v>0</v>
      </c>
      <c r="F47" s="8">
        <f>SUMIF('Summary Invoice'!$C:$C,'Draw Summary'!$C47,'Summary Invoice'!M:M)+SUMIF('Internal Time Reporting'!$C:$C,'Draw Summary'!$C47,'Internal Time Reporting'!P:P)</f>
        <v>0</v>
      </c>
      <c r="G47" s="8">
        <f>SUMIF('Summary Invoice'!$C:$C,'Draw Summary'!$C47,'Summary Invoice'!N:N)+SUMIF('Internal Time Reporting'!$C:$C,'Draw Summary'!$C47,'Internal Time Reporting'!Q:Q)</f>
        <v>0</v>
      </c>
      <c r="H47" s="8">
        <f>SUMIF('Summary Invoice'!$C:$C,'Draw Summary'!$C47,'Summary Invoice'!O:O)+SUMIF('Internal Time Reporting'!$C:$C,'Draw Summary'!$C47,'Internal Time Reporting'!R:R)</f>
        <v>0</v>
      </c>
      <c r="I47" s="8">
        <f>SUMIF('Summary Invoice'!$C:$C,'Draw Summary'!$C47,'Summary Invoice'!P:P)+SUMIF('Internal Time Reporting'!$C:$C,'Draw Summary'!$C47,'Internal Time Reporting'!S:S)</f>
        <v>0</v>
      </c>
      <c r="J47" s="8">
        <f>SUMIF('Summary Invoice'!$C:$C,'Draw Summary'!$C47,'Summary Invoice'!Q:Q)+SUMIF('Internal Time Reporting'!$C:$C,'Draw Summary'!$C47,'Internal Time Reporting'!T:T)</f>
        <v>0</v>
      </c>
      <c r="K47" s="8">
        <f>SUMIF('Summary Invoice'!$C:$C,'Draw Summary'!$C47,'Summary Invoice'!R:R)+SUMIF('Internal Time Reporting'!$C:$C,'Draw Summary'!$C47,'Internal Time Reporting'!U:U)</f>
        <v>0</v>
      </c>
      <c r="L47" s="8">
        <f>SUMIF('Summary Invoice'!$C:$C,'Draw Summary'!$C47,'Summary Invoice'!S:S)+SUMIF('Internal Time Reporting'!$C:$C,'Draw Summary'!$C47,'Internal Time Reporting'!V:V)</f>
        <v>0</v>
      </c>
      <c r="M47" s="8">
        <f>SUMIF('Summary Invoice'!$C:$C,'Draw Summary'!$C47,'Summary Invoice'!T:T)+SUMIF('Internal Time Reporting'!$C:$C,'Draw Summary'!$C47,'Internal Time Reporting'!W:W)</f>
        <v>0</v>
      </c>
      <c r="N47" s="8">
        <f>SUMIF('Summary Invoice'!$C:$C,'Draw Summary'!$C47,'Summary Invoice'!U:U)+SUMIF('Internal Time Reporting'!$C:$C,'Draw Summary'!$C47,'Internal Time Reporting'!X:X)</f>
        <v>0</v>
      </c>
      <c r="O47" s="8">
        <f>SUMIF('Summary Invoice'!$C:$C,'Draw Summary'!$C47,'Summary Invoice'!V:V)+SUMIF('Internal Time Reporting'!$C:$C,'Draw Summary'!$C47,'Internal Time Reporting'!Y:Y)</f>
        <v>0</v>
      </c>
      <c r="P47" s="8">
        <f>SUMIF('Summary Invoice'!$C:$C,'Draw Summary'!$C47,'Summary Invoice'!W:W)+SUMIF('Internal Time Reporting'!$C:$C,'Draw Summary'!$C47,'Internal Time Reporting'!Z:Z)</f>
        <v>0</v>
      </c>
      <c r="Q47" s="8">
        <f>SUMIF('Summary Invoice'!$C:$C,'Draw Summary'!$C47,'Summary Invoice'!X:X)+SUMIF('Internal Time Reporting'!$C:$C,'Draw Summary'!$C47,'Internal Time Reporting'!AA:AA)</f>
        <v>0</v>
      </c>
      <c r="R47" s="8">
        <f>SUMIF('Summary Invoice'!$C:$C,'Draw Summary'!$C47,'Summary Invoice'!Y:Y)+SUMIF('Internal Time Reporting'!$C:$C,'Draw Summary'!$C47,'Internal Time Reporting'!AB:AB)</f>
        <v>0</v>
      </c>
      <c r="S47" s="8">
        <f>SUMIF('Summary Invoice'!$C:$C,'Draw Summary'!$C47,'Summary Invoice'!Z:Z)+SUMIF('Internal Time Reporting'!$C:$C,'Draw Summary'!$C47,'Internal Time Reporting'!AC:AC)</f>
        <v>0</v>
      </c>
      <c r="T47" s="8">
        <f>SUMIF('Summary Invoice'!$C:$C,'Draw Summary'!$C47,'Summary Invoice'!AA:AA)+SUMIF('Internal Time Reporting'!$C:$C,'Draw Summary'!$C47,'Internal Time Reporting'!AD:AD)</f>
        <v>0</v>
      </c>
      <c r="U47" s="8">
        <f>SUMIF('Summary Invoice'!$C:$C,'Draw Summary'!$C47,'Summary Invoice'!AB:AB)+SUMIF('Internal Time Reporting'!$C:$C,'Draw Summary'!$C47,'Internal Time Reporting'!AE:AE)</f>
        <v>0</v>
      </c>
      <c r="V47" s="8">
        <f>SUMIF('Summary Invoice'!$C:$C,'Draw Summary'!$C47,'Summary Invoice'!AC:AC)+SUMIF('Internal Time Reporting'!$C:$C,'Draw Summary'!$C47,'Internal Time Reporting'!AF:AF)</f>
        <v>0</v>
      </c>
      <c r="W47" s="8">
        <f>SUMIF('Summary Invoice'!$C:$C,'Draw Summary'!$C47,'Summary Invoice'!AD:AD)+SUMIF('Internal Time Reporting'!$C:$C,'Draw Summary'!$C47,'Internal Time Reporting'!AG:AG)</f>
        <v>0</v>
      </c>
      <c r="X47" s="8">
        <f>SUMIF('Summary Invoice'!$C:$C,'Draw Summary'!$C47,'Summary Invoice'!AE:AE)+SUMIF('Internal Time Reporting'!$C:$C,'Draw Summary'!$C47,'Internal Time Reporting'!AH:AH)</f>
        <v>0</v>
      </c>
      <c r="Y47" s="8">
        <f>SUMIF('Summary Invoice'!$C:$C,'Draw Summary'!$C47,'Summary Invoice'!AF:AF)+SUMIF('Internal Time Reporting'!$C:$C,'Draw Summary'!$C47,'Internal Time Reporting'!AI:AI)</f>
        <v>0</v>
      </c>
      <c r="Z47" s="95">
        <f t="shared" si="7"/>
        <v>0</v>
      </c>
    </row>
    <row r="48" spans="3:26" ht="15.75" thickBot="1" x14ac:dyDescent="0.3">
      <c r="C48" s="92" t="s">
        <v>85</v>
      </c>
      <c r="D48" s="98">
        <f>SUMIF('Summary Invoice'!$C:$C,'Draw Summary'!$C48,'Summary Invoice'!K:K)+SUMIF('Internal Time Reporting'!$C:$C,'Draw Summary'!$C48,'Internal Time Reporting'!N:N)</f>
        <v>0</v>
      </c>
      <c r="E48" s="8">
        <f>SUMIF('Summary Invoice'!$C:$C,'Draw Summary'!$C48,'Summary Invoice'!L:L)+SUMIF('Internal Time Reporting'!$C:$C,'Draw Summary'!$C48,'Internal Time Reporting'!O:O)</f>
        <v>0</v>
      </c>
      <c r="F48" s="8">
        <f>SUMIF('Summary Invoice'!$C:$C,'Draw Summary'!$C48,'Summary Invoice'!M:M)+SUMIF('Internal Time Reporting'!$C:$C,'Draw Summary'!$C48,'Internal Time Reporting'!P:P)</f>
        <v>0</v>
      </c>
      <c r="G48" s="8">
        <f>SUMIF('Summary Invoice'!$C:$C,'Draw Summary'!$C48,'Summary Invoice'!N:N)+SUMIF('Internal Time Reporting'!$C:$C,'Draw Summary'!$C48,'Internal Time Reporting'!Q:Q)</f>
        <v>0</v>
      </c>
      <c r="H48" s="8">
        <f>SUMIF('Summary Invoice'!$C:$C,'Draw Summary'!$C48,'Summary Invoice'!O:O)+SUMIF('Internal Time Reporting'!$C:$C,'Draw Summary'!$C48,'Internal Time Reporting'!R:R)</f>
        <v>0</v>
      </c>
      <c r="I48" s="8">
        <f>SUMIF('Summary Invoice'!$C:$C,'Draw Summary'!$C48,'Summary Invoice'!P:P)+SUMIF('Internal Time Reporting'!$C:$C,'Draw Summary'!$C48,'Internal Time Reporting'!S:S)</f>
        <v>0</v>
      </c>
      <c r="J48" s="8">
        <f>SUMIF('Summary Invoice'!$C:$C,'Draw Summary'!$C48,'Summary Invoice'!Q:Q)+SUMIF('Internal Time Reporting'!$C:$C,'Draw Summary'!$C48,'Internal Time Reporting'!T:T)</f>
        <v>0</v>
      </c>
      <c r="K48" s="8">
        <f>SUMIF('Summary Invoice'!$C:$C,'Draw Summary'!$C48,'Summary Invoice'!R:R)+SUMIF('Internal Time Reporting'!$C:$C,'Draw Summary'!$C48,'Internal Time Reporting'!U:U)</f>
        <v>0</v>
      </c>
      <c r="L48" s="8">
        <f>SUMIF('Summary Invoice'!$C:$C,'Draw Summary'!$C48,'Summary Invoice'!S:S)+SUMIF('Internal Time Reporting'!$C:$C,'Draw Summary'!$C48,'Internal Time Reporting'!V:V)</f>
        <v>0</v>
      </c>
      <c r="M48" s="8">
        <f>SUMIF('Summary Invoice'!$C:$C,'Draw Summary'!$C48,'Summary Invoice'!T:T)+SUMIF('Internal Time Reporting'!$C:$C,'Draw Summary'!$C48,'Internal Time Reporting'!W:W)</f>
        <v>0</v>
      </c>
      <c r="N48" s="8">
        <f>SUMIF('Summary Invoice'!$C:$C,'Draw Summary'!$C48,'Summary Invoice'!U:U)+SUMIF('Internal Time Reporting'!$C:$C,'Draw Summary'!$C48,'Internal Time Reporting'!X:X)</f>
        <v>0</v>
      </c>
      <c r="O48" s="8">
        <f>SUMIF('Summary Invoice'!$C:$C,'Draw Summary'!$C48,'Summary Invoice'!V:V)+SUMIF('Internal Time Reporting'!$C:$C,'Draw Summary'!$C48,'Internal Time Reporting'!Y:Y)</f>
        <v>0</v>
      </c>
      <c r="P48" s="8">
        <f>SUMIF('Summary Invoice'!$C:$C,'Draw Summary'!$C48,'Summary Invoice'!W:W)+SUMIF('Internal Time Reporting'!$C:$C,'Draw Summary'!$C48,'Internal Time Reporting'!Z:Z)</f>
        <v>0</v>
      </c>
      <c r="Q48" s="8">
        <f>SUMIF('Summary Invoice'!$C:$C,'Draw Summary'!$C48,'Summary Invoice'!X:X)+SUMIF('Internal Time Reporting'!$C:$C,'Draw Summary'!$C48,'Internal Time Reporting'!AA:AA)</f>
        <v>0</v>
      </c>
      <c r="R48" s="8">
        <f>SUMIF('Summary Invoice'!$C:$C,'Draw Summary'!$C48,'Summary Invoice'!Y:Y)+SUMIF('Internal Time Reporting'!$C:$C,'Draw Summary'!$C48,'Internal Time Reporting'!AB:AB)</f>
        <v>0</v>
      </c>
      <c r="S48" s="8">
        <f>SUMIF('Summary Invoice'!$C:$C,'Draw Summary'!$C48,'Summary Invoice'!Z:Z)+SUMIF('Internal Time Reporting'!$C:$C,'Draw Summary'!$C48,'Internal Time Reporting'!AC:AC)</f>
        <v>0</v>
      </c>
      <c r="T48" s="8">
        <f>SUMIF('Summary Invoice'!$C:$C,'Draw Summary'!$C48,'Summary Invoice'!AA:AA)+SUMIF('Internal Time Reporting'!$C:$C,'Draw Summary'!$C48,'Internal Time Reporting'!AD:AD)</f>
        <v>0</v>
      </c>
      <c r="U48" s="8">
        <f>SUMIF('Summary Invoice'!$C:$C,'Draw Summary'!$C48,'Summary Invoice'!AB:AB)+SUMIF('Internal Time Reporting'!$C:$C,'Draw Summary'!$C48,'Internal Time Reporting'!AE:AE)</f>
        <v>0</v>
      </c>
      <c r="V48" s="8">
        <f>SUMIF('Summary Invoice'!$C:$C,'Draw Summary'!$C48,'Summary Invoice'!AC:AC)+SUMIF('Internal Time Reporting'!$C:$C,'Draw Summary'!$C48,'Internal Time Reporting'!AF:AF)</f>
        <v>0</v>
      </c>
      <c r="W48" s="8">
        <f>SUMIF('Summary Invoice'!$C:$C,'Draw Summary'!$C48,'Summary Invoice'!AD:AD)+SUMIF('Internal Time Reporting'!$C:$C,'Draw Summary'!$C48,'Internal Time Reporting'!AG:AG)</f>
        <v>0</v>
      </c>
      <c r="X48" s="8">
        <f>SUMIF('Summary Invoice'!$C:$C,'Draw Summary'!$C48,'Summary Invoice'!AE:AE)+SUMIF('Internal Time Reporting'!$C:$C,'Draw Summary'!$C48,'Internal Time Reporting'!AH:AH)</f>
        <v>0</v>
      </c>
      <c r="Y48" s="8">
        <f>SUMIF('Summary Invoice'!$C:$C,'Draw Summary'!$C48,'Summary Invoice'!AF:AF)+SUMIF('Internal Time Reporting'!$C:$C,'Draw Summary'!$C48,'Internal Time Reporting'!AI:AI)</f>
        <v>0</v>
      </c>
      <c r="Z48" s="95">
        <f t="shared" si="7"/>
        <v>0</v>
      </c>
    </row>
    <row r="49" spans="3:26" ht="15.75" thickBot="1" x14ac:dyDescent="0.3">
      <c r="C49" s="92" t="s">
        <v>86</v>
      </c>
      <c r="D49" s="98">
        <f>SUMIF('Summary Invoice'!$C:$C,'Draw Summary'!$C49,'Summary Invoice'!K:K)+SUMIF('Internal Time Reporting'!$C:$C,'Draw Summary'!$C49,'Internal Time Reporting'!N:N)</f>
        <v>0</v>
      </c>
      <c r="E49" s="8">
        <f>SUMIF('Summary Invoice'!$C:$C,'Draw Summary'!$C49,'Summary Invoice'!L:L)+SUMIF('Internal Time Reporting'!$C:$C,'Draw Summary'!$C49,'Internal Time Reporting'!O:O)</f>
        <v>0</v>
      </c>
      <c r="F49" s="8">
        <f>SUMIF('Summary Invoice'!$C:$C,'Draw Summary'!$C49,'Summary Invoice'!M:M)+SUMIF('Internal Time Reporting'!$C:$C,'Draw Summary'!$C49,'Internal Time Reporting'!P:P)</f>
        <v>0</v>
      </c>
      <c r="G49" s="8">
        <f>SUMIF('Summary Invoice'!$C:$C,'Draw Summary'!$C49,'Summary Invoice'!N:N)+SUMIF('Internal Time Reporting'!$C:$C,'Draw Summary'!$C49,'Internal Time Reporting'!Q:Q)</f>
        <v>0</v>
      </c>
      <c r="H49" s="8">
        <f>SUMIF('Summary Invoice'!$C:$C,'Draw Summary'!$C49,'Summary Invoice'!O:O)+SUMIF('Internal Time Reporting'!$C:$C,'Draw Summary'!$C49,'Internal Time Reporting'!R:R)</f>
        <v>0</v>
      </c>
      <c r="I49" s="8">
        <f>SUMIF('Summary Invoice'!$C:$C,'Draw Summary'!$C49,'Summary Invoice'!P:P)+SUMIF('Internal Time Reporting'!$C:$C,'Draw Summary'!$C49,'Internal Time Reporting'!S:S)</f>
        <v>0</v>
      </c>
      <c r="J49" s="8">
        <f>SUMIF('Summary Invoice'!$C:$C,'Draw Summary'!$C49,'Summary Invoice'!Q:Q)+SUMIF('Internal Time Reporting'!$C:$C,'Draw Summary'!$C49,'Internal Time Reporting'!T:T)</f>
        <v>0</v>
      </c>
      <c r="K49" s="8">
        <f>SUMIF('Summary Invoice'!$C:$C,'Draw Summary'!$C49,'Summary Invoice'!R:R)+SUMIF('Internal Time Reporting'!$C:$C,'Draw Summary'!$C49,'Internal Time Reporting'!U:U)</f>
        <v>0</v>
      </c>
      <c r="L49" s="8">
        <f>SUMIF('Summary Invoice'!$C:$C,'Draw Summary'!$C49,'Summary Invoice'!S:S)+SUMIF('Internal Time Reporting'!$C:$C,'Draw Summary'!$C49,'Internal Time Reporting'!V:V)</f>
        <v>0</v>
      </c>
      <c r="M49" s="8">
        <f>SUMIF('Summary Invoice'!$C:$C,'Draw Summary'!$C49,'Summary Invoice'!T:T)+SUMIF('Internal Time Reporting'!$C:$C,'Draw Summary'!$C49,'Internal Time Reporting'!W:W)</f>
        <v>0</v>
      </c>
      <c r="N49" s="8">
        <f>SUMIF('Summary Invoice'!$C:$C,'Draw Summary'!$C49,'Summary Invoice'!U:U)+SUMIF('Internal Time Reporting'!$C:$C,'Draw Summary'!$C49,'Internal Time Reporting'!X:X)</f>
        <v>0</v>
      </c>
      <c r="O49" s="8">
        <f>SUMIF('Summary Invoice'!$C:$C,'Draw Summary'!$C49,'Summary Invoice'!V:V)+SUMIF('Internal Time Reporting'!$C:$C,'Draw Summary'!$C49,'Internal Time Reporting'!Y:Y)</f>
        <v>0</v>
      </c>
      <c r="P49" s="8">
        <f>SUMIF('Summary Invoice'!$C:$C,'Draw Summary'!$C49,'Summary Invoice'!W:W)+SUMIF('Internal Time Reporting'!$C:$C,'Draw Summary'!$C49,'Internal Time Reporting'!Z:Z)</f>
        <v>0</v>
      </c>
      <c r="Q49" s="8">
        <f>SUMIF('Summary Invoice'!$C:$C,'Draw Summary'!$C49,'Summary Invoice'!X:X)+SUMIF('Internal Time Reporting'!$C:$C,'Draw Summary'!$C49,'Internal Time Reporting'!AA:AA)</f>
        <v>0</v>
      </c>
      <c r="R49" s="8">
        <f>SUMIF('Summary Invoice'!$C:$C,'Draw Summary'!$C49,'Summary Invoice'!Y:Y)+SUMIF('Internal Time Reporting'!$C:$C,'Draw Summary'!$C49,'Internal Time Reporting'!AB:AB)</f>
        <v>0</v>
      </c>
      <c r="S49" s="8">
        <f>SUMIF('Summary Invoice'!$C:$C,'Draw Summary'!$C49,'Summary Invoice'!Z:Z)+SUMIF('Internal Time Reporting'!$C:$C,'Draw Summary'!$C49,'Internal Time Reporting'!AC:AC)</f>
        <v>0</v>
      </c>
      <c r="T49" s="8">
        <f>SUMIF('Summary Invoice'!$C:$C,'Draw Summary'!$C49,'Summary Invoice'!AA:AA)+SUMIF('Internal Time Reporting'!$C:$C,'Draw Summary'!$C49,'Internal Time Reporting'!AD:AD)</f>
        <v>0</v>
      </c>
      <c r="U49" s="8">
        <f>SUMIF('Summary Invoice'!$C:$C,'Draw Summary'!$C49,'Summary Invoice'!AB:AB)+SUMIF('Internal Time Reporting'!$C:$C,'Draw Summary'!$C49,'Internal Time Reporting'!AE:AE)</f>
        <v>0</v>
      </c>
      <c r="V49" s="8">
        <f>SUMIF('Summary Invoice'!$C:$C,'Draw Summary'!$C49,'Summary Invoice'!AC:AC)+SUMIF('Internal Time Reporting'!$C:$C,'Draw Summary'!$C49,'Internal Time Reporting'!AF:AF)</f>
        <v>0</v>
      </c>
      <c r="W49" s="8">
        <f>SUMIF('Summary Invoice'!$C:$C,'Draw Summary'!$C49,'Summary Invoice'!AD:AD)+SUMIF('Internal Time Reporting'!$C:$C,'Draw Summary'!$C49,'Internal Time Reporting'!AG:AG)</f>
        <v>0</v>
      </c>
      <c r="X49" s="8">
        <f>SUMIF('Summary Invoice'!$C:$C,'Draw Summary'!$C49,'Summary Invoice'!AE:AE)+SUMIF('Internal Time Reporting'!$C:$C,'Draw Summary'!$C49,'Internal Time Reporting'!AH:AH)</f>
        <v>0</v>
      </c>
      <c r="Y49" s="8">
        <f>SUMIF('Summary Invoice'!$C:$C,'Draw Summary'!$C49,'Summary Invoice'!AF:AF)+SUMIF('Internal Time Reporting'!$C:$C,'Draw Summary'!$C49,'Internal Time Reporting'!AI:AI)</f>
        <v>0</v>
      </c>
      <c r="Z49" s="95">
        <f t="shared" si="7"/>
        <v>0</v>
      </c>
    </row>
    <row r="50" spans="3:26" ht="15.75" thickBot="1" x14ac:dyDescent="0.3">
      <c r="C50" s="92" t="s">
        <v>87</v>
      </c>
      <c r="D50" s="98">
        <f>SUMIF('Summary Invoice'!$C:$C,'Draw Summary'!$C50,'Summary Invoice'!K:K)+SUMIF('Internal Time Reporting'!$C:$C,'Draw Summary'!$C50,'Internal Time Reporting'!N:N)</f>
        <v>0</v>
      </c>
      <c r="E50" s="8">
        <f>SUMIF('Summary Invoice'!$C:$C,'Draw Summary'!$C50,'Summary Invoice'!L:L)+SUMIF('Internal Time Reporting'!$C:$C,'Draw Summary'!$C50,'Internal Time Reporting'!O:O)</f>
        <v>0</v>
      </c>
      <c r="F50" s="8">
        <f>SUMIF('Summary Invoice'!$C:$C,'Draw Summary'!$C50,'Summary Invoice'!M:M)+SUMIF('Internal Time Reporting'!$C:$C,'Draw Summary'!$C50,'Internal Time Reporting'!P:P)</f>
        <v>0</v>
      </c>
      <c r="G50" s="8">
        <f>SUMIF('Summary Invoice'!$C:$C,'Draw Summary'!$C50,'Summary Invoice'!N:N)+SUMIF('Internal Time Reporting'!$C:$C,'Draw Summary'!$C50,'Internal Time Reporting'!Q:Q)</f>
        <v>0</v>
      </c>
      <c r="H50" s="8">
        <f>SUMIF('Summary Invoice'!$C:$C,'Draw Summary'!$C50,'Summary Invoice'!O:O)+SUMIF('Internal Time Reporting'!$C:$C,'Draw Summary'!$C50,'Internal Time Reporting'!R:R)</f>
        <v>0</v>
      </c>
      <c r="I50" s="8">
        <f>SUMIF('Summary Invoice'!$C:$C,'Draw Summary'!$C50,'Summary Invoice'!P:P)+SUMIF('Internal Time Reporting'!$C:$C,'Draw Summary'!$C50,'Internal Time Reporting'!S:S)</f>
        <v>0</v>
      </c>
      <c r="J50" s="8">
        <f>SUMIF('Summary Invoice'!$C:$C,'Draw Summary'!$C50,'Summary Invoice'!Q:Q)+SUMIF('Internal Time Reporting'!$C:$C,'Draw Summary'!$C50,'Internal Time Reporting'!T:T)</f>
        <v>0</v>
      </c>
      <c r="K50" s="8">
        <f>SUMIF('Summary Invoice'!$C:$C,'Draw Summary'!$C50,'Summary Invoice'!R:R)+SUMIF('Internal Time Reporting'!$C:$C,'Draw Summary'!$C50,'Internal Time Reporting'!U:U)</f>
        <v>0</v>
      </c>
      <c r="L50" s="8">
        <f>SUMIF('Summary Invoice'!$C:$C,'Draw Summary'!$C50,'Summary Invoice'!S:S)+SUMIF('Internal Time Reporting'!$C:$C,'Draw Summary'!$C50,'Internal Time Reporting'!V:V)</f>
        <v>0</v>
      </c>
      <c r="M50" s="8">
        <f>SUMIF('Summary Invoice'!$C:$C,'Draw Summary'!$C50,'Summary Invoice'!T:T)+SUMIF('Internal Time Reporting'!$C:$C,'Draw Summary'!$C50,'Internal Time Reporting'!W:W)</f>
        <v>0</v>
      </c>
      <c r="N50" s="8">
        <f>SUMIF('Summary Invoice'!$C:$C,'Draw Summary'!$C50,'Summary Invoice'!U:U)+SUMIF('Internal Time Reporting'!$C:$C,'Draw Summary'!$C50,'Internal Time Reporting'!X:X)</f>
        <v>0</v>
      </c>
      <c r="O50" s="8">
        <f>SUMIF('Summary Invoice'!$C:$C,'Draw Summary'!$C50,'Summary Invoice'!V:V)+SUMIF('Internal Time Reporting'!$C:$C,'Draw Summary'!$C50,'Internal Time Reporting'!Y:Y)</f>
        <v>0</v>
      </c>
      <c r="P50" s="8">
        <f>SUMIF('Summary Invoice'!$C:$C,'Draw Summary'!$C50,'Summary Invoice'!W:W)+SUMIF('Internal Time Reporting'!$C:$C,'Draw Summary'!$C50,'Internal Time Reporting'!Z:Z)</f>
        <v>0</v>
      </c>
      <c r="Q50" s="8">
        <f>SUMIF('Summary Invoice'!$C:$C,'Draw Summary'!$C50,'Summary Invoice'!X:X)+SUMIF('Internal Time Reporting'!$C:$C,'Draw Summary'!$C50,'Internal Time Reporting'!AA:AA)</f>
        <v>0</v>
      </c>
      <c r="R50" s="8">
        <f>SUMIF('Summary Invoice'!$C:$C,'Draw Summary'!$C50,'Summary Invoice'!Y:Y)+SUMIF('Internal Time Reporting'!$C:$C,'Draw Summary'!$C50,'Internal Time Reporting'!AB:AB)</f>
        <v>0</v>
      </c>
      <c r="S50" s="8">
        <f>SUMIF('Summary Invoice'!$C:$C,'Draw Summary'!$C50,'Summary Invoice'!Z:Z)+SUMIF('Internal Time Reporting'!$C:$C,'Draw Summary'!$C50,'Internal Time Reporting'!AC:AC)</f>
        <v>0</v>
      </c>
      <c r="T50" s="8">
        <f>SUMIF('Summary Invoice'!$C:$C,'Draw Summary'!$C50,'Summary Invoice'!AA:AA)+SUMIF('Internal Time Reporting'!$C:$C,'Draw Summary'!$C50,'Internal Time Reporting'!AD:AD)</f>
        <v>0</v>
      </c>
      <c r="U50" s="8">
        <f>SUMIF('Summary Invoice'!$C:$C,'Draw Summary'!$C50,'Summary Invoice'!AB:AB)+SUMIF('Internal Time Reporting'!$C:$C,'Draw Summary'!$C50,'Internal Time Reporting'!AE:AE)</f>
        <v>0</v>
      </c>
      <c r="V50" s="8">
        <f>SUMIF('Summary Invoice'!$C:$C,'Draw Summary'!$C50,'Summary Invoice'!AC:AC)+SUMIF('Internal Time Reporting'!$C:$C,'Draw Summary'!$C50,'Internal Time Reporting'!AF:AF)</f>
        <v>0</v>
      </c>
      <c r="W50" s="8">
        <f>SUMIF('Summary Invoice'!$C:$C,'Draw Summary'!$C50,'Summary Invoice'!AD:AD)+SUMIF('Internal Time Reporting'!$C:$C,'Draw Summary'!$C50,'Internal Time Reporting'!AG:AG)</f>
        <v>0</v>
      </c>
      <c r="X50" s="8">
        <f>SUMIF('Summary Invoice'!$C:$C,'Draw Summary'!$C50,'Summary Invoice'!AE:AE)+SUMIF('Internal Time Reporting'!$C:$C,'Draw Summary'!$C50,'Internal Time Reporting'!AH:AH)</f>
        <v>0</v>
      </c>
      <c r="Y50" s="8">
        <f>SUMIF('Summary Invoice'!$C:$C,'Draw Summary'!$C50,'Summary Invoice'!AF:AF)+SUMIF('Internal Time Reporting'!$C:$C,'Draw Summary'!$C50,'Internal Time Reporting'!AI:AI)</f>
        <v>0</v>
      </c>
      <c r="Z50" s="95">
        <f t="shared" si="7"/>
        <v>0</v>
      </c>
    </row>
    <row r="51" spans="3:26" ht="15.75" thickBot="1" x14ac:dyDescent="0.3">
      <c r="C51" s="92" t="s">
        <v>115</v>
      </c>
      <c r="D51" s="99">
        <f>SUM(D45:D50)</f>
        <v>0</v>
      </c>
      <c r="E51" s="96">
        <f>SUM(E45:E50)</f>
        <v>0</v>
      </c>
      <c r="F51" s="96">
        <f t="shared" ref="F51:Y51" si="8">SUM(F45:F50)</f>
        <v>0</v>
      </c>
      <c r="G51" s="96">
        <f t="shared" si="8"/>
        <v>0</v>
      </c>
      <c r="H51" s="96">
        <f t="shared" si="8"/>
        <v>0</v>
      </c>
      <c r="I51" s="96">
        <f t="shared" si="8"/>
        <v>0</v>
      </c>
      <c r="J51" s="96">
        <f t="shared" si="8"/>
        <v>0</v>
      </c>
      <c r="K51" s="96">
        <f t="shared" si="8"/>
        <v>0</v>
      </c>
      <c r="L51" s="96">
        <f t="shared" si="8"/>
        <v>0</v>
      </c>
      <c r="M51" s="96">
        <f t="shared" si="8"/>
        <v>0</v>
      </c>
      <c r="N51" s="96">
        <f t="shared" si="8"/>
        <v>0</v>
      </c>
      <c r="O51" s="96">
        <f t="shared" si="8"/>
        <v>0</v>
      </c>
      <c r="P51" s="96">
        <f t="shared" si="8"/>
        <v>0</v>
      </c>
      <c r="Q51" s="96">
        <f t="shared" si="8"/>
        <v>0</v>
      </c>
      <c r="R51" s="96">
        <f t="shared" si="8"/>
        <v>0</v>
      </c>
      <c r="S51" s="96">
        <f t="shared" si="8"/>
        <v>0</v>
      </c>
      <c r="T51" s="96">
        <f t="shared" si="8"/>
        <v>0</v>
      </c>
      <c r="U51" s="96">
        <f t="shared" si="8"/>
        <v>0</v>
      </c>
      <c r="V51" s="96">
        <f t="shared" si="8"/>
        <v>0</v>
      </c>
      <c r="W51" s="96">
        <f t="shared" si="8"/>
        <v>0</v>
      </c>
      <c r="X51" s="96">
        <f t="shared" si="8"/>
        <v>0</v>
      </c>
      <c r="Y51" s="96">
        <f t="shared" si="8"/>
        <v>0</v>
      </c>
      <c r="Z51" s="100">
        <f t="shared" si="7"/>
        <v>0</v>
      </c>
    </row>
    <row r="52" spans="3:26" ht="15.75" thickBot="1" x14ac:dyDescent="0.3">
      <c r="C52" s="92" t="s">
        <v>119</v>
      </c>
      <c r="D52" s="101">
        <f>D51*$D$4</f>
        <v>0</v>
      </c>
      <c r="E52" s="102">
        <f>E51*$D$4</f>
        <v>0</v>
      </c>
      <c r="F52" s="102">
        <f t="shared" ref="F52:Y52" si="9">F51*$D$4</f>
        <v>0</v>
      </c>
      <c r="G52" s="102">
        <f t="shared" si="9"/>
        <v>0</v>
      </c>
      <c r="H52" s="102">
        <f t="shared" si="9"/>
        <v>0</v>
      </c>
      <c r="I52" s="102">
        <f t="shared" si="9"/>
        <v>0</v>
      </c>
      <c r="J52" s="102">
        <f t="shared" si="9"/>
        <v>0</v>
      </c>
      <c r="K52" s="102">
        <f t="shared" si="9"/>
        <v>0</v>
      </c>
      <c r="L52" s="102">
        <f t="shared" si="9"/>
        <v>0</v>
      </c>
      <c r="M52" s="102">
        <f t="shared" si="9"/>
        <v>0</v>
      </c>
      <c r="N52" s="102">
        <f t="shared" si="9"/>
        <v>0</v>
      </c>
      <c r="O52" s="102">
        <f t="shared" si="9"/>
        <v>0</v>
      </c>
      <c r="P52" s="102">
        <f t="shared" si="9"/>
        <v>0</v>
      </c>
      <c r="Q52" s="102">
        <f t="shared" si="9"/>
        <v>0</v>
      </c>
      <c r="R52" s="102">
        <f t="shared" si="9"/>
        <v>0</v>
      </c>
      <c r="S52" s="102">
        <f t="shared" si="9"/>
        <v>0</v>
      </c>
      <c r="T52" s="102">
        <f t="shared" si="9"/>
        <v>0</v>
      </c>
      <c r="U52" s="102">
        <f t="shared" si="9"/>
        <v>0</v>
      </c>
      <c r="V52" s="102">
        <f t="shared" si="9"/>
        <v>0</v>
      </c>
      <c r="W52" s="102">
        <f t="shared" si="9"/>
        <v>0</v>
      </c>
      <c r="X52" s="102">
        <f t="shared" si="9"/>
        <v>0</v>
      </c>
      <c r="Y52" s="102">
        <f t="shared" si="9"/>
        <v>0</v>
      </c>
      <c r="Z52" s="103">
        <v>0</v>
      </c>
    </row>
    <row r="53" spans="3:26" ht="15.75" x14ac:dyDescent="0.3">
      <c r="C53" s="105" t="s">
        <v>116</v>
      </c>
      <c r="D53" s="104">
        <f t="shared" ref="D53:Z53" si="10">D27+D39-D51</f>
        <v>0</v>
      </c>
      <c r="E53" s="104">
        <f t="shared" si="10"/>
        <v>0</v>
      </c>
      <c r="F53" s="104">
        <f t="shared" si="10"/>
        <v>0</v>
      </c>
      <c r="G53" s="104">
        <f t="shared" si="10"/>
        <v>0</v>
      </c>
      <c r="H53" s="104">
        <f t="shared" si="10"/>
        <v>0</v>
      </c>
      <c r="I53" s="104">
        <f t="shared" si="10"/>
        <v>0</v>
      </c>
      <c r="J53" s="104">
        <f t="shared" si="10"/>
        <v>0</v>
      </c>
      <c r="K53" s="104">
        <f t="shared" si="10"/>
        <v>0</v>
      </c>
      <c r="L53" s="104">
        <f t="shared" si="10"/>
        <v>0</v>
      </c>
      <c r="M53" s="104">
        <f t="shared" si="10"/>
        <v>0</v>
      </c>
      <c r="N53" s="104">
        <f t="shared" si="10"/>
        <v>0</v>
      </c>
      <c r="O53" s="104">
        <f t="shared" si="10"/>
        <v>0</v>
      </c>
      <c r="P53" s="104">
        <f t="shared" si="10"/>
        <v>0</v>
      </c>
      <c r="Q53" s="104">
        <f t="shared" si="10"/>
        <v>0</v>
      </c>
      <c r="R53" s="104">
        <f t="shared" si="10"/>
        <v>0</v>
      </c>
      <c r="S53" s="104">
        <f t="shared" si="10"/>
        <v>0</v>
      </c>
      <c r="T53" s="104">
        <f t="shared" si="10"/>
        <v>0</v>
      </c>
      <c r="U53" s="104">
        <f t="shared" si="10"/>
        <v>0</v>
      </c>
      <c r="V53" s="104">
        <f t="shared" si="10"/>
        <v>0</v>
      </c>
      <c r="W53" s="104">
        <f t="shared" si="10"/>
        <v>0</v>
      </c>
      <c r="X53" s="104">
        <f t="shared" si="10"/>
        <v>0</v>
      </c>
      <c r="Y53" s="104">
        <f t="shared" si="10"/>
        <v>0</v>
      </c>
      <c r="Z53" s="104">
        <f t="shared" si="10"/>
        <v>0</v>
      </c>
    </row>
  </sheetData>
  <mergeCells count="4">
    <mergeCell ref="C7:G7"/>
    <mergeCell ref="C18:Z18"/>
    <mergeCell ref="C30:Z30"/>
    <mergeCell ref="C42:Z42"/>
  </mergeCells>
  <phoneticPr fontId="8" type="noConversion"/>
  <dataValidations count="2">
    <dataValidation allowBlank="1" showInputMessage="1" showErrorMessage="1" prompt="Expense Report title is in this cell" sqref="C1" xr:uid="{16FE2B6D-D837-4FAE-8699-3818E605649B}"/>
    <dataValidation allowBlank="1" showInputMessage="1" showErrorMessage="1" prompt="Enter purpose of expenses in cell at right" sqref="C3:C5" xr:uid="{4C4FEC5A-4E23-4071-8846-2B48FA50B69E}"/>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3D82-F156-4F0B-B82C-E3244811B6A6}">
  <dimension ref="C1:I31"/>
  <sheetViews>
    <sheetView showGridLines="0" zoomScale="85" zoomScaleNormal="85" workbookViewId="0">
      <selection activeCell="E30" sqref="E30"/>
    </sheetView>
  </sheetViews>
  <sheetFormatPr defaultColWidth="8.77734375" defaultRowHeight="15" customHeight="1" x14ac:dyDescent="0.25"/>
  <cols>
    <col min="1" max="2" width="3.21875" style="1" customWidth="1"/>
    <col min="3" max="3" width="40" style="1" customWidth="1"/>
    <col min="4" max="4" width="17" style="1" customWidth="1"/>
    <col min="5" max="5" width="14.77734375" style="1" customWidth="1"/>
    <col min="6" max="6" width="15.21875" style="1" customWidth="1"/>
    <col min="7" max="7" width="18.21875" style="1" customWidth="1"/>
    <col min="8" max="8" width="8.77734375" style="1"/>
    <col min="9" max="9" width="8.77734375" style="1" hidden="1" customWidth="1"/>
    <col min="10" max="16384" width="8.77734375" style="1"/>
  </cols>
  <sheetData>
    <row r="1" spans="3:9" ht="46.5" x14ac:dyDescent="0.25">
      <c r="C1" s="11" t="s">
        <v>120</v>
      </c>
    </row>
    <row r="3" spans="3:9" x14ac:dyDescent="0.25">
      <c r="C3" s="2" t="s">
        <v>74</v>
      </c>
      <c r="D3" s="3">
        <f>'Summary Invoice'!D5</f>
        <v>0</v>
      </c>
    </row>
    <row r="4" spans="3:9" x14ac:dyDescent="0.25">
      <c r="C4" s="2" t="s">
        <v>121</v>
      </c>
      <c r="D4" s="4">
        <f>'Summary Invoice'!J3</f>
        <v>0</v>
      </c>
    </row>
    <row r="5" spans="3:9" x14ac:dyDescent="0.25">
      <c r="C5" s="2" t="str">
        <f>'Summary Invoice'!E5</f>
        <v>Cumulative Maximum Claim (calculated)</v>
      </c>
      <c r="D5" s="3">
        <f>'Summary Invoice'!F5</f>
        <v>0</v>
      </c>
    </row>
    <row r="7" spans="3:9" ht="30.75" thickBot="1" x14ac:dyDescent="0.3">
      <c r="C7" s="5" t="s">
        <v>90</v>
      </c>
      <c r="D7" s="5" t="s">
        <v>114</v>
      </c>
      <c r="E7" s="5" t="s">
        <v>122</v>
      </c>
      <c r="F7" s="6" t="s">
        <v>119</v>
      </c>
      <c r="G7" s="6" t="s">
        <v>123</v>
      </c>
      <c r="I7" s="12" t="s">
        <v>77</v>
      </c>
    </row>
    <row r="8" spans="3:9" x14ac:dyDescent="0.25">
      <c r="C8" s="7" t="s">
        <v>91</v>
      </c>
      <c r="D8" s="7" t="s">
        <v>24</v>
      </c>
      <c r="E8" s="8">
        <f>'Draw Summary'!D51</f>
        <v>0</v>
      </c>
      <c r="F8" s="8">
        <f>ROUND(Category6[[#This Row],[Subtotal]]*$D$4,2)</f>
        <v>0</v>
      </c>
      <c r="G8" s="8" t="e">
        <f>Category6[[#This Row],[Eligible Reimbursement]]/Category6[[#Totals],[Eligible Reimbursement]]*$D$5</f>
        <v>#DIV/0!</v>
      </c>
      <c r="I8" s="1" t="s">
        <v>82</v>
      </c>
    </row>
    <row r="9" spans="3:9" x14ac:dyDescent="0.25">
      <c r="C9" s="7" t="s">
        <v>92</v>
      </c>
      <c r="D9" s="7" t="s">
        <v>25</v>
      </c>
      <c r="E9" s="8">
        <f>'Draw Summary'!E51</f>
        <v>0</v>
      </c>
      <c r="F9" s="8">
        <f>ROUND(Category6[[#This Row],[Subtotal]]*$D$4,2)</f>
        <v>0</v>
      </c>
      <c r="G9" s="8" t="e">
        <f>Category6[[#This Row],[Eligible Reimbursement]]/Category6[[#Totals],[Eligible Reimbursement]]*$D$5</f>
        <v>#DIV/0!</v>
      </c>
      <c r="I9" s="1" t="s">
        <v>83</v>
      </c>
    </row>
    <row r="10" spans="3:9" x14ac:dyDescent="0.25">
      <c r="C10" s="7" t="s">
        <v>93</v>
      </c>
      <c r="D10" s="7" t="s">
        <v>26</v>
      </c>
      <c r="E10" s="8">
        <f>'Draw Summary'!F51</f>
        <v>0</v>
      </c>
      <c r="F10" s="8">
        <f>ROUND(Category6[[#This Row],[Subtotal]]*$D$4,2)</f>
        <v>0</v>
      </c>
      <c r="G10" s="8" t="e">
        <f>Category6[[#This Row],[Eligible Reimbursement]]/Category6[[#Totals],[Eligible Reimbursement]]*$D$5</f>
        <v>#DIV/0!</v>
      </c>
      <c r="I10" s="1" t="s">
        <v>84</v>
      </c>
    </row>
    <row r="11" spans="3:9" x14ac:dyDescent="0.25">
      <c r="C11" s="7" t="s">
        <v>94</v>
      </c>
      <c r="D11" s="7" t="s">
        <v>27</v>
      </c>
      <c r="E11" s="8">
        <f>'Draw Summary'!G51</f>
        <v>0</v>
      </c>
      <c r="F11" s="8">
        <f>ROUND(Category6[[#This Row],[Subtotal]]*$D$4,2)</f>
        <v>0</v>
      </c>
      <c r="G11" s="8" t="e">
        <f>Category6[[#This Row],[Eligible Reimbursement]]/Category6[[#Totals],[Eligible Reimbursement]]*$D$5</f>
        <v>#DIV/0!</v>
      </c>
      <c r="I11" s="1" t="s">
        <v>85</v>
      </c>
    </row>
    <row r="12" spans="3:9" x14ac:dyDescent="0.25">
      <c r="C12" s="7" t="s">
        <v>95</v>
      </c>
      <c r="D12" s="7" t="s">
        <v>28</v>
      </c>
      <c r="E12" s="8">
        <f>'Draw Summary'!H51</f>
        <v>0</v>
      </c>
      <c r="F12" s="8">
        <f>ROUND(Category6[[#This Row],[Subtotal]]*$D$4,2)</f>
        <v>0</v>
      </c>
      <c r="G12" s="8" t="e">
        <f>Category6[[#This Row],[Eligible Reimbursement]]/Category6[[#Totals],[Eligible Reimbursement]]*$D$5</f>
        <v>#DIV/0!</v>
      </c>
      <c r="I12" s="1" t="s">
        <v>86</v>
      </c>
    </row>
    <row r="13" spans="3:9" x14ac:dyDescent="0.25">
      <c r="C13" s="7" t="s">
        <v>96</v>
      </c>
      <c r="D13" s="7" t="s">
        <v>29</v>
      </c>
      <c r="E13" s="8">
        <f>'Draw Summary'!I51</f>
        <v>0</v>
      </c>
      <c r="F13" s="8">
        <f>ROUND(Category6[[#This Row],[Subtotal]]*$D$4,2)</f>
        <v>0</v>
      </c>
      <c r="G13" s="8" t="e">
        <f>Category6[[#This Row],[Eligible Reimbursement]]/Category6[[#Totals],[Eligible Reimbursement]]*$D$5</f>
        <v>#DIV/0!</v>
      </c>
      <c r="I13" s="1" t="s">
        <v>87</v>
      </c>
    </row>
    <row r="14" spans="3:9" x14ac:dyDescent="0.25">
      <c r="C14" s="7" t="s">
        <v>97</v>
      </c>
      <c r="D14" s="7" t="s">
        <v>30</v>
      </c>
      <c r="E14" s="8">
        <f>'Draw Summary'!J51</f>
        <v>0</v>
      </c>
      <c r="F14" s="8">
        <f>ROUND(Category6[[#This Row],[Subtotal]]*$D$4,2)</f>
        <v>0</v>
      </c>
      <c r="G14" s="8" t="e">
        <f>Category6[[#This Row],[Eligible Reimbursement]]/Category6[[#Totals],[Eligible Reimbursement]]*$D$5</f>
        <v>#DIV/0!</v>
      </c>
    </row>
    <row r="15" spans="3:9" x14ac:dyDescent="0.25">
      <c r="C15" s="7" t="s">
        <v>98</v>
      </c>
      <c r="D15" s="7" t="s">
        <v>31</v>
      </c>
      <c r="E15" s="8">
        <f>'Draw Summary'!K51</f>
        <v>0</v>
      </c>
      <c r="F15" s="8">
        <f>ROUND(Category6[[#This Row],[Subtotal]]*$D$4,2)</f>
        <v>0</v>
      </c>
      <c r="G15" s="8" t="e">
        <f>Category6[[#This Row],[Eligible Reimbursement]]/Category6[[#Totals],[Eligible Reimbursement]]*$D$5</f>
        <v>#DIV/0!</v>
      </c>
    </row>
    <row r="16" spans="3:9" x14ac:dyDescent="0.25">
      <c r="C16" s="7" t="s">
        <v>99</v>
      </c>
      <c r="D16" s="7" t="s">
        <v>32</v>
      </c>
      <c r="E16" s="8">
        <f>'Draw Summary'!L51</f>
        <v>0</v>
      </c>
      <c r="F16" s="8">
        <f>ROUND(Category6[[#This Row],[Subtotal]]*$D$4,2)</f>
        <v>0</v>
      </c>
      <c r="G16" s="8" t="e">
        <f>Category6[[#This Row],[Eligible Reimbursement]]/Category6[[#Totals],[Eligible Reimbursement]]*$D$5</f>
        <v>#DIV/0!</v>
      </c>
    </row>
    <row r="17" spans="3:7" x14ac:dyDescent="0.25">
      <c r="C17" s="7" t="s">
        <v>100</v>
      </c>
      <c r="D17" s="7" t="s">
        <v>33</v>
      </c>
      <c r="E17" s="8">
        <f>'Draw Summary'!M51</f>
        <v>0</v>
      </c>
      <c r="F17" s="8">
        <f>ROUND(Category6[[#This Row],[Subtotal]]*$D$4,2)</f>
        <v>0</v>
      </c>
      <c r="G17" s="8" t="e">
        <f>Category6[[#This Row],[Eligible Reimbursement]]/Category6[[#Totals],[Eligible Reimbursement]]*$D$5</f>
        <v>#DIV/0!</v>
      </c>
    </row>
    <row r="18" spans="3:7" x14ac:dyDescent="0.25">
      <c r="C18" s="7" t="s">
        <v>101</v>
      </c>
      <c r="D18" s="7" t="s">
        <v>34</v>
      </c>
      <c r="E18" s="8">
        <f>'Draw Summary'!N51</f>
        <v>0</v>
      </c>
      <c r="F18" s="8">
        <f>ROUND(Category6[[#This Row],[Subtotal]]*$D$4,2)</f>
        <v>0</v>
      </c>
      <c r="G18" s="8" t="e">
        <f>Category6[[#This Row],[Eligible Reimbursement]]/Category6[[#Totals],[Eligible Reimbursement]]*$D$5</f>
        <v>#DIV/0!</v>
      </c>
    </row>
    <row r="19" spans="3:7" x14ac:dyDescent="0.25">
      <c r="C19" s="7" t="s">
        <v>102</v>
      </c>
      <c r="D19" s="7" t="s">
        <v>35</v>
      </c>
      <c r="E19" s="8">
        <f>'Draw Summary'!O51</f>
        <v>0</v>
      </c>
      <c r="F19" s="8">
        <f>ROUND(Category6[[#This Row],[Subtotal]]*$D$4,2)</f>
        <v>0</v>
      </c>
      <c r="G19" s="8" t="e">
        <f>Category6[[#This Row],[Eligible Reimbursement]]/Category6[[#Totals],[Eligible Reimbursement]]*$D$5</f>
        <v>#DIV/0!</v>
      </c>
    </row>
    <row r="20" spans="3:7" x14ac:dyDescent="0.25">
      <c r="C20" s="7" t="s">
        <v>103</v>
      </c>
      <c r="D20" s="7" t="s">
        <v>36</v>
      </c>
      <c r="E20" s="8">
        <f>'Draw Summary'!P51</f>
        <v>0</v>
      </c>
      <c r="F20" s="8">
        <f>ROUND(Category6[[#This Row],[Subtotal]]*$D$4,2)</f>
        <v>0</v>
      </c>
      <c r="G20" s="8" t="e">
        <f>Category6[[#This Row],[Eligible Reimbursement]]/Category6[[#Totals],[Eligible Reimbursement]]*$D$5</f>
        <v>#DIV/0!</v>
      </c>
    </row>
    <row r="21" spans="3:7" x14ac:dyDescent="0.25">
      <c r="C21" s="7" t="s">
        <v>104</v>
      </c>
      <c r="D21" s="7" t="s">
        <v>37</v>
      </c>
      <c r="E21" s="8">
        <f>'Draw Summary'!Q51</f>
        <v>0</v>
      </c>
      <c r="F21" s="8">
        <f>ROUND(Category6[[#This Row],[Subtotal]]*$D$4,2)</f>
        <v>0</v>
      </c>
      <c r="G21" s="8" t="e">
        <f>Category6[[#This Row],[Eligible Reimbursement]]/Category6[[#Totals],[Eligible Reimbursement]]*$D$5</f>
        <v>#DIV/0!</v>
      </c>
    </row>
    <row r="22" spans="3:7" x14ac:dyDescent="0.25">
      <c r="C22" s="7" t="s">
        <v>105</v>
      </c>
      <c r="D22" s="7" t="s">
        <v>38</v>
      </c>
      <c r="E22" s="8">
        <f>'Draw Summary'!R51</f>
        <v>0</v>
      </c>
      <c r="F22" s="8">
        <f>ROUND(Category6[[#This Row],[Subtotal]]*$D$4,2)</f>
        <v>0</v>
      </c>
      <c r="G22" s="8" t="e">
        <f>Category6[[#This Row],[Eligible Reimbursement]]/Category6[[#Totals],[Eligible Reimbursement]]*$D$5</f>
        <v>#DIV/0!</v>
      </c>
    </row>
    <row r="23" spans="3:7" x14ac:dyDescent="0.25">
      <c r="C23" s="7" t="s">
        <v>106</v>
      </c>
      <c r="D23" s="7" t="s">
        <v>39</v>
      </c>
      <c r="E23" s="8">
        <f>'Draw Summary'!S51</f>
        <v>0</v>
      </c>
      <c r="F23" s="8">
        <f>ROUND(Category6[[#This Row],[Subtotal]]*$D$4,2)</f>
        <v>0</v>
      </c>
      <c r="G23" s="8" t="e">
        <f>Category6[[#This Row],[Eligible Reimbursement]]/Category6[[#Totals],[Eligible Reimbursement]]*$D$5</f>
        <v>#DIV/0!</v>
      </c>
    </row>
    <row r="24" spans="3:7" x14ac:dyDescent="0.25">
      <c r="C24" s="7" t="s">
        <v>107</v>
      </c>
      <c r="D24" s="7" t="s">
        <v>40</v>
      </c>
      <c r="E24" s="8">
        <f>'Draw Summary'!T51</f>
        <v>0</v>
      </c>
      <c r="F24" s="8">
        <f>ROUND(Category6[[#This Row],[Subtotal]]*$D$4,2)</f>
        <v>0</v>
      </c>
      <c r="G24" s="8" t="e">
        <f>Category6[[#This Row],[Eligible Reimbursement]]/Category6[[#Totals],[Eligible Reimbursement]]*$D$5</f>
        <v>#DIV/0!</v>
      </c>
    </row>
    <row r="25" spans="3:7" x14ac:dyDescent="0.25">
      <c r="C25" s="7" t="s">
        <v>108</v>
      </c>
      <c r="D25" s="7" t="s">
        <v>41</v>
      </c>
      <c r="E25" s="8">
        <f>'Draw Summary'!U51</f>
        <v>0</v>
      </c>
      <c r="F25" s="8">
        <f>ROUND(Category6[[#This Row],[Subtotal]]*$D$4,2)</f>
        <v>0</v>
      </c>
      <c r="G25" s="8" t="e">
        <f>Category6[[#This Row],[Eligible Reimbursement]]/Category6[[#Totals],[Eligible Reimbursement]]*$D$5</f>
        <v>#DIV/0!</v>
      </c>
    </row>
    <row r="26" spans="3:7" x14ac:dyDescent="0.25">
      <c r="C26" s="7" t="s">
        <v>109</v>
      </c>
      <c r="D26" s="7" t="s">
        <v>42</v>
      </c>
      <c r="E26" s="8">
        <f>'Draw Summary'!V51</f>
        <v>0</v>
      </c>
      <c r="F26" s="8">
        <f>ROUND(Category6[[#This Row],[Subtotal]]*$D$4,2)</f>
        <v>0</v>
      </c>
      <c r="G26" s="8" t="e">
        <f>Category6[[#This Row],[Eligible Reimbursement]]/Category6[[#Totals],[Eligible Reimbursement]]*$D$5</f>
        <v>#DIV/0!</v>
      </c>
    </row>
    <row r="27" spans="3:7" x14ac:dyDescent="0.25">
      <c r="C27" s="7" t="s">
        <v>110</v>
      </c>
      <c r="D27" s="7" t="s">
        <v>43</v>
      </c>
      <c r="E27" s="8">
        <f>'Draw Summary'!W51</f>
        <v>0</v>
      </c>
      <c r="F27" s="8">
        <f>ROUND(Category6[[#This Row],[Subtotal]]*$D$4,2)</f>
        <v>0</v>
      </c>
      <c r="G27" s="8" t="e">
        <f>Category6[[#This Row],[Eligible Reimbursement]]/Category6[[#Totals],[Eligible Reimbursement]]*$D$5</f>
        <v>#DIV/0!</v>
      </c>
    </row>
    <row r="28" spans="3:7" x14ac:dyDescent="0.25">
      <c r="C28" s="7" t="s">
        <v>111</v>
      </c>
      <c r="D28" s="7" t="s">
        <v>44</v>
      </c>
      <c r="E28" s="8">
        <f>'Draw Summary'!X51</f>
        <v>0</v>
      </c>
      <c r="F28" s="8">
        <f>ROUND(Category6[[#This Row],[Subtotal]]*$D$4,2)</f>
        <v>0</v>
      </c>
      <c r="G28" s="8" t="e">
        <f>Category6[[#This Row],[Eligible Reimbursement]]/Category6[[#Totals],[Eligible Reimbursement]]*$D$5</f>
        <v>#DIV/0!</v>
      </c>
    </row>
    <row r="29" spans="3:7" x14ac:dyDescent="0.25">
      <c r="C29" s="7" t="s">
        <v>112</v>
      </c>
      <c r="D29" s="7" t="s">
        <v>45</v>
      </c>
      <c r="E29" s="8">
        <f>'Draw Summary'!Y51</f>
        <v>0</v>
      </c>
      <c r="F29" s="8">
        <f>ROUND(Category6[[#This Row],[Subtotal]]*$D$4,2)</f>
        <v>0</v>
      </c>
      <c r="G29" s="8" t="e">
        <f>Category6[[#This Row],[Eligible Reimbursement]]/Category6[[#Totals],[Eligible Reimbursement]]*$D$5</f>
        <v>#DIV/0!</v>
      </c>
    </row>
    <row r="30" spans="3:7" x14ac:dyDescent="0.25">
      <c r="C30" s="7"/>
      <c r="D30" s="7"/>
      <c r="E30" s="9">
        <f>SUM(Category6[Subtotal])</f>
        <v>0</v>
      </c>
      <c r="F30" s="9">
        <f>SUM(Category6[Eligible Reimbursement])</f>
        <v>0</v>
      </c>
      <c r="G30" s="9" t="e">
        <f>SUM(Category6[Reimbursement Requested])</f>
        <v>#DIV/0!</v>
      </c>
    </row>
    <row r="31" spans="3:7" x14ac:dyDescent="0.25">
      <c r="C31" s="7"/>
      <c r="D31" s="7"/>
      <c r="E31" s="7"/>
      <c r="F31" s="7"/>
      <c r="G31" s="7"/>
    </row>
  </sheetData>
  <phoneticPr fontId="8" type="noConversion"/>
  <dataValidations count="2">
    <dataValidation allowBlank="1" showInputMessage="1" showErrorMessage="1" prompt="Enter purpose of expenses in cell at right" sqref="C3:C5" xr:uid="{449D15DE-C9BA-4CF7-B81F-BFF985D8C7CC}"/>
    <dataValidation allowBlank="1" showInputMessage="1" showErrorMessage="1" prompt="Expense Report title is in this cell" sqref="C1" xr:uid="{AF72F31D-8246-4E61-976D-078C4C941106}"/>
  </dataValidations>
  <pageMargins left="0.7" right="0.7" top="0.75" bottom="0.75" header="0.3" footer="0.3"/>
  <customProperties>
    <customPr name="OrphanNamesChecked" r:id="rId1"/>
  </customPropertie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d9d0abe-c51d-4727-a6dd-ef98fe7bf053" xsi:nil="true"/>
    <_ip_UnifiedCompliancePolicyProperties xmlns="http://schemas.microsoft.com/sharepoint/v3" xsi:nil="true"/>
    <lcf76f155ced4ddcb4097134ff3c332f xmlns="a887f1b3-521d-477f-811d-cb5a31d7de0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297664FAF7B742AD7BE11B30487352" ma:contentTypeVersion="15" ma:contentTypeDescription="Create a new document." ma:contentTypeScope="" ma:versionID="da98d913e2510000a6687cf1ec1dc5c1">
  <xsd:schema xmlns:xsd="http://www.w3.org/2001/XMLSchema" xmlns:xs="http://www.w3.org/2001/XMLSchema" xmlns:p="http://schemas.microsoft.com/office/2006/metadata/properties" xmlns:ns1="http://schemas.microsoft.com/sharepoint/v3" xmlns:ns2="a887f1b3-521d-477f-811d-cb5a31d7de0b" xmlns:ns3="1d9d0abe-c51d-4727-a6dd-ef98fe7bf053" targetNamespace="http://schemas.microsoft.com/office/2006/metadata/properties" ma:root="true" ma:fieldsID="b26de2e780dcf5daf4f97763897e4d73" ns1:_="" ns2:_="" ns3:_="">
    <xsd:import namespace="http://schemas.microsoft.com/sharepoint/v3"/>
    <xsd:import namespace="a887f1b3-521d-477f-811d-cb5a31d7de0b"/>
    <xsd:import namespace="1d9d0abe-c51d-4727-a6dd-ef98fe7bf0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87f1b3-521d-477f-811d-cb5a31d7d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9bb444-545f-4bda-98b7-1b3363d064b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9d0abe-c51d-4727-a6dd-ef98fe7bf05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502fa25-ae86-4c5b-a565-54abea103fdd}" ma:internalName="TaxCatchAll" ma:showField="CatchAllData" ma:web="1d9d0abe-c51d-4727-a6dd-ef98fe7bf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BF39ED-8412-4A1A-B8D1-D3BEBCC138C5}">
  <ds:schemaRefs>
    <ds:schemaRef ds:uri="http://schemas.microsoft.com/sharepoint/v3/contenttype/forms"/>
  </ds:schemaRefs>
</ds:datastoreItem>
</file>

<file path=customXml/itemProps2.xml><?xml version="1.0" encoding="utf-8"?>
<ds:datastoreItem xmlns:ds="http://schemas.openxmlformats.org/officeDocument/2006/customXml" ds:itemID="{4D765DD3-C5A9-4E60-8819-7516E8229505}">
  <ds:schemaRefs>
    <ds:schemaRef ds:uri="http://schemas.microsoft.com/office/2006/metadata/properties"/>
    <ds:schemaRef ds:uri="http://schemas.microsoft.com/office/infopath/2007/PartnerControls"/>
    <ds:schemaRef ds:uri="http://schemas.microsoft.com/sharepoint/v3"/>
    <ds:schemaRef ds:uri="1d9d0abe-c51d-4727-a6dd-ef98fe7bf053"/>
    <ds:schemaRef ds:uri="a887f1b3-521d-477f-811d-cb5a31d7de0b"/>
  </ds:schemaRefs>
</ds:datastoreItem>
</file>

<file path=customXml/itemProps3.xml><?xml version="1.0" encoding="utf-8"?>
<ds:datastoreItem xmlns:ds="http://schemas.openxmlformats.org/officeDocument/2006/customXml" ds:itemID="{608D372C-4A7A-4D64-94BA-25B45D0E1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87f1b3-521d-477f-811d-cb5a31d7de0b"/>
    <ds:schemaRef ds:uri="1d9d0abe-c51d-4727-a6dd-ef98fe7bf0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Summary Invoice</vt:lpstr>
      <vt:lpstr>Internal Time Reporting</vt:lpstr>
      <vt:lpstr>Draw Summary</vt:lpstr>
      <vt:lpstr>Cost Breakout</vt:lpstr>
      <vt:lpstr>ColumnTitle1</vt:lpstr>
      <vt:lpstr>'Summary Invoice'!Print_Titles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2019-06-20T11:30:10Z</dcterms:created>
  <dcterms:modified xsi:type="dcterms:W3CDTF">2026-10-01T18:27:28Z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0x0101008E297664FAF7B742AD7BE11B30487352</vt:lpwstr>
  </property>
</Properties>
</file>