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EB REPORTS\FY2021\Valuation_by_Class\"/>
    </mc:Choice>
  </mc:AlternateContent>
  <bookViews>
    <workbookView xWindow="0" yWindow="0" windowWidth="14400" windowHeight="8640" tabRatio="500"/>
  </bookViews>
  <sheets>
    <sheet name="CommColl_Assessed" sheetId="1" r:id="rId1"/>
  </sheets>
  <calcPr calcId="162913"/>
</workbook>
</file>

<file path=xl/calcChain.xml><?xml version="1.0" encoding="utf-8"?>
<calcChain xmlns="http://schemas.openxmlformats.org/spreadsheetml/2006/main">
  <c r="Q54" i="1" l="1"/>
  <c r="P54" i="1"/>
  <c r="O54" i="1"/>
  <c r="N54" i="1"/>
  <c r="M54" i="1"/>
  <c r="L54" i="1"/>
  <c r="K54" i="1"/>
  <c r="J54" i="1"/>
  <c r="I54" i="1"/>
  <c r="H54" i="1"/>
  <c r="G54" i="1"/>
  <c r="F54" i="1"/>
  <c r="E54" i="1"/>
  <c r="Q53" i="1"/>
  <c r="Q55" i="1" s="1"/>
  <c r="P53" i="1"/>
  <c r="P55" i="1" s="1"/>
  <c r="O53" i="1"/>
  <c r="N53" i="1"/>
  <c r="N55" i="1" s="1"/>
  <c r="M53" i="1"/>
  <c r="M55" i="1" s="1"/>
  <c r="L53" i="1"/>
  <c r="L55" i="1" s="1"/>
  <c r="K53" i="1"/>
  <c r="K55" i="1" s="1"/>
  <c r="J53" i="1"/>
  <c r="J55" i="1" s="1"/>
  <c r="I53" i="1"/>
  <c r="I55" i="1" s="1"/>
  <c r="H53" i="1"/>
  <c r="H55" i="1" s="1"/>
  <c r="G53" i="1"/>
  <c r="F53" i="1"/>
  <c r="F55" i="1" s="1"/>
  <c r="E53" i="1"/>
  <c r="E55" i="1" s="1"/>
  <c r="D54" i="1"/>
  <c r="D53" i="1"/>
  <c r="G55" i="1" l="1"/>
  <c r="O55" i="1"/>
  <c r="D55" i="1"/>
</calcChain>
</file>

<file path=xl/sharedStrings.xml><?xml version="1.0" encoding="utf-8"?>
<sst xmlns="http://schemas.openxmlformats.org/spreadsheetml/2006/main" count="162" uniqueCount="75">
  <si>
    <t>Valuation Type</t>
  </si>
  <si>
    <t>Levy Authority  Code</t>
  </si>
  <si>
    <t>Levy Authority Name</t>
  </si>
  <si>
    <t>Residential</t>
  </si>
  <si>
    <t>Ag Land</t>
  </si>
  <si>
    <t>Ag Buildings</t>
  </si>
  <si>
    <t>Commercial</t>
  </si>
  <si>
    <t>Industrial</t>
  </si>
  <si>
    <t>Multiresidential</t>
  </si>
  <si>
    <t>Reserved</t>
  </si>
  <si>
    <t>Railroads</t>
  </si>
  <si>
    <t>Utilities W/O
Gas &amp; Electric</t>
  </si>
  <si>
    <t>Other</t>
  </si>
  <si>
    <t xml:space="preserve">
Military Exempt</t>
  </si>
  <si>
    <t xml:space="preserve">
Valuation W/O
G&amp;E Utilities</t>
  </si>
  <si>
    <t xml:space="preserve">
Valuation With
 G&amp;E Utilities</t>
  </si>
  <si>
    <t>Non-TIF</t>
  </si>
  <si>
    <t>77F011</t>
  </si>
  <si>
    <t>DES MOINES AREA</t>
  </si>
  <si>
    <t>TIF</t>
  </si>
  <si>
    <t xml:space="preserve">DES MOINES AREA </t>
  </si>
  <si>
    <t>TOTALS</t>
  </si>
  <si>
    <t>82F009</t>
  </si>
  <si>
    <t>EASTERN IOWA</t>
  </si>
  <si>
    <t xml:space="preserve">EASTERN IOWA </t>
  </si>
  <si>
    <t>07F007</t>
  </si>
  <si>
    <t>HAWKEYE</t>
  </si>
  <si>
    <t xml:space="preserve">HAWKEYE </t>
  </si>
  <si>
    <t>90F015</t>
  </si>
  <si>
    <t>INDIAN HILLS</t>
  </si>
  <si>
    <t xml:space="preserve">INDIAN HILLS </t>
  </si>
  <si>
    <t>94F005</t>
  </si>
  <si>
    <t>IOWA CENTRAL</t>
  </si>
  <si>
    <t xml:space="preserve">IOWA CENTRAL </t>
  </si>
  <si>
    <t>74F003</t>
  </si>
  <si>
    <t>IOWA LAKES</t>
  </si>
  <si>
    <t xml:space="preserve">IOWA LAKES </t>
  </si>
  <si>
    <t>64F006</t>
  </si>
  <si>
    <t>IOWA VALLEY</t>
  </si>
  <si>
    <t xml:space="preserve">IOWA VALLEY </t>
  </si>
  <si>
    <t>78F013</t>
  </si>
  <si>
    <t>IOWA WESTERN</t>
  </si>
  <si>
    <t xml:space="preserve">IOWA WESTERN </t>
  </si>
  <si>
    <t>57F010</t>
  </si>
  <si>
    <t>KIRKWOOD</t>
  </si>
  <si>
    <t xml:space="preserve">KIRKWOOD </t>
  </si>
  <si>
    <t>17F002</t>
  </si>
  <si>
    <t>NORTH IOWA AREA</t>
  </si>
  <si>
    <t xml:space="preserve">NORTH IOWA AREA </t>
  </si>
  <si>
    <t>96F001</t>
  </si>
  <si>
    <t>NORTHEAST IOWA</t>
  </si>
  <si>
    <t xml:space="preserve">NORTHEAST IOWA </t>
  </si>
  <si>
    <t>71F004</t>
  </si>
  <si>
    <t>NORTHWEST IOWA TECH</t>
  </si>
  <si>
    <t xml:space="preserve">NORTHWEST IOWA TECH </t>
  </si>
  <si>
    <t>29F016</t>
  </si>
  <si>
    <t>SOUTHEASTERN</t>
  </si>
  <si>
    <t xml:space="preserve">SOUTHEASTERN </t>
  </si>
  <si>
    <t>88F014</t>
  </si>
  <si>
    <t>SOUTHWESTERN</t>
  </si>
  <si>
    <t xml:space="preserve">SOUTHWESTERN </t>
  </si>
  <si>
    <t>97F012</t>
  </si>
  <si>
    <t>WESTERN IOWA</t>
  </si>
  <si>
    <t xml:space="preserve">WESTERN IOWA </t>
  </si>
  <si>
    <t>TOTAL Non TIF</t>
  </si>
  <si>
    <t>TOTAL TIF</t>
  </si>
  <si>
    <t>GRAND TOTAL</t>
  </si>
  <si>
    <t>Run Date: 7/19/2018  8:49:47AM</t>
  </si>
  <si>
    <t>Page -1 of 1</t>
  </si>
  <si>
    <r>
      <t xml:space="preserve">BY CLASS OF PROPERTY, BY </t>
    </r>
    <r>
      <rPr>
        <b/>
        <sz val="8"/>
        <color indexed="8"/>
        <rFont val="Arial Narrow"/>
        <family val="2"/>
      </rPr>
      <t>COMMUNITY COLLEGE</t>
    </r>
  </si>
  <si>
    <t>Gas &amp; Electric Utility Valuation*</t>
  </si>
  <si>
    <t>*For 2017 Valuations Includes Rate Regulated Water Utility Valuation in Clinton and Scott Counties</t>
  </si>
  <si>
    <t>IOWA DEPARTMENT OF MANAGEMENT  (JULY 10, 2020)</t>
  </si>
  <si>
    <r>
      <t xml:space="preserve">JANUARY 1, 2019 </t>
    </r>
    <r>
      <rPr>
        <b/>
        <sz val="8"/>
        <color indexed="8"/>
        <rFont val="Arial Narrow"/>
        <family val="2"/>
      </rPr>
      <t>100% VALUATIONS BEFORE ROLLBACK - ALL PROPERTY INCLUDING TIF</t>
    </r>
  </si>
  <si>
    <t>FOR FY2020/2021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</si>
</sst>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indexed="8"/>
      <name val="ARIAL"/>
      <charset val="1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">
    <xf numFmtId="0" fontId="0" fillId="0" borderId="0" xfId="0">
      <alignment vertical="top"/>
    </xf>
    <xf numFmtId="0" fontId="1" fillId="0" borderId="0" xfId="0" applyFont="1">
      <alignment vertical="top"/>
    </xf>
    <xf numFmtId="3" fontId="1" fillId="0" borderId="0" xfId="0" applyNumberFormat="1" applyFont="1">
      <alignment vertical="top"/>
    </xf>
    <xf numFmtId="0" fontId="1" fillId="0" borderId="0" xfId="0" quotePrefix="1" applyFont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 wrapText="1"/>
    </xf>
    <xf numFmtId="0" fontId="2" fillId="0" borderId="0" xfId="0" applyFont="1">
      <alignment vertical="top"/>
    </xf>
    <xf numFmtId="38" fontId="2" fillId="0" borderId="0" xfId="0" applyNumberFormat="1" applyFo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showOutlineSymbols="0" workbookViewId="0">
      <selection activeCell="A5" sqref="A5"/>
    </sheetView>
  </sheetViews>
  <sheetFormatPr defaultColWidth="6.85546875" defaultRowHeight="12.75" customHeight="1" x14ac:dyDescent="0.2"/>
  <cols>
    <col min="1" max="1" width="10.85546875" style="1" customWidth="1"/>
    <col min="2" max="2" width="15" style="1" bestFit="1" customWidth="1"/>
    <col min="3" max="3" width="17.85546875" style="1" bestFit="1" customWidth="1"/>
    <col min="4" max="4" width="11.28515625" style="1" bestFit="1" customWidth="1"/>
    <col min="5" max="5" width="10.5703125" style="1" bestFit="1" customWidth="1"/>
    <col min="6" max="6" width="9.85546875" style="1" bestFit="1" customWidth="1"/>
    <col min="7" max="8" width="10.5703125" style="1" bestFit="1" customWidth="1"/>
    <col min="9" max="9" width="11.28515625" style="1" bestFit="1" customWidth="1"/>
    <col min="10" max="10" width="7.140625" style="1" bestFit="1" customWidth="1"/>
    <col min="11" max="11" width="9.85546875" style="1" bestFit="1" customWidth="1"/>
    <col min="12" max="12" width="10.28515625" style="1" bestFit="1" customWidth="1"/>
    <col min="13" max="13" width="8" style="1" bestFit="1" customWidth="1"/>
    <col min="14" max="15" width="11.28515625" style="1" bestFit="1" customWidth="1"/>
    <col min="16" max="16" width="14.7109375" style="1" bestFit="1" customWidth="1"/>
    <col min="17" max="17" width="11.28515625" style="1" bestFit="1" customWidth="1"/>
    <col min="18" max="16384" width="6.85546875" style="1"/>
  </cols>
  <sheetData>
    <row r="1" spans="1:17" x14ac:dyDescent="0.2">
      <c r="A1" s="3" t="s">
        <v>72</v>
      </c>
    </row>
    <row r="2" spans="1:17" x14ac:dyDescent="0.2">
      <c r="A2" s="3" t="s">
        <v>73</v>
      </c>
    </row>
    <row r="3" spans="1:17" x14ac:dyDescent="0.2">
      <c r="A3" s="3" t="s">
        <v>74</v>
      </c>
    </row>
    <row r="4" spans="1:17" x14ac:dyDescent="0.2">
      <c r="A4" s="3" t="s">
        <v>69</v>
      </c>
    </row>
    <row r="7" spans="1:17" ht="38.25" customHeight="1" x14ac:dyDescent="0.25">
      <c r="A7" s="4" t="s">
        <v>0</v>
      </c>
      <c r="B7" s="5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  <c r="K7" s="4" t="s">
        <v>10</v>
      </c>
      <c r="L7" s="5" t="s">
        <v>11</v>
      </c>
      <c r="M7" s="5" t="s">
        <v>12</v>
      </c>
      <c r="N7" s="5" t="s">
        <v>13</v>
      </c>
      <c r="O7" s="5" t="s">
        <v>14</v>
      </c>
      <c r="P7" s="5" t="s">
        <v>70</v>
      </c>
      <c r="Q7" s="5" t="s">
        <v>15</v>
      </c>
    </row>
    <row r="8" spans="1:17" x14ac:dyDescent="0.2">
      <c r="A8" s="1" t="s">
        <v>16</v>
      </c>
      <c r="B8" s="1" t="s">
        <v>17</v>
      </c>
      <c r="C8" s="1" t="s">
        <v>18</v>
      </c>
      <c r="D8" s="2">
        <v>55848955792</v>
      </c>
      <c r="E8" s="2">
        <v>4235417740</v>
      </c>
      <c r="F8" s="2">
        <v>197829792</v>
      </c>
      <c r="G8" s="2">
        <v>11884315785</v>
      </c>
      <c r="H8" s="2">
        <v>1613232828</v>
      </c>
      <c r="I8" s="2">
        <v>2146748558</v>
      </c>
      <c r="J8" s="2">
        <v>0</v>
      </c>
      <c r="K8" s="2">
        <v>328204948</v>
      </c>
      <c r="L8" s="2">
        <v>855503254</v>
      </c>
      <c r="M8" s="2">
        <v>389110</v>
      </c>
      <c r="N8" s="2">
        <v>53530320</v>
      </c>
      <c r="O8" s="2">
        <v>77057067487</v>
      </c>
      <c r="P8" s="2">
        <v>3096702414</v>
      </c>
      <c r="Q8" s="2">
        <v>80153769901</v>
      </c>
    </row>
    <row r="9" spans="1:17" x14ac:dyDescent="0.2">
      <c r="A9" s="1" t="s">
        <v>19</v>
      </c>
      <c r="B9" s="1" t="s">
        <v>17</v>
      </c>
      <c r="C9" s="1" t="s">
        <v>20</v>
      </c>
      <c r="D9" s="2">
        <v>1363201184</v>
      </c>
      <c r="E9" s="2">
        <v>3272645</v>
      </c>
      <c r="F9" s="2">
        <v>548322</v>
      </c>
      <c r="G9" s="2">
        <v>3057207214</v>
      </c>
      <c r="H9" s="2">
        <v>430442545</v>
      </c>
      <c r="I9" s="2">
        <v>158258467</v>
      </c>
      <c r="J9" s="2">
        <v>0</v>
      </c>
      <c r="K9" s="2">
        <v>0</v>
      </c>
      <c r="L9" s="2">
        <v>0</v>
      </c>
      <c r="M9" s="2">
        <v>3357</v>
      </c>
      <c r="N9" s="2">
        <v>205572</v>
      </c>
      <c r="O9" s="2">
        <v>5012728162</v>
      </c>
      <c r="P9" s="2">
        <v>0</v>
      </c>
      <c r="Q9" s="2">
        <v>5012728162</v>
      </c>
    </row>
    <row r="10" spans="1:17" x14ac:dyDescent="0.2">
      <c r="A10" s="1" t="s">
        <v>21</v>
      </c>
      <c r="B10" s="1" t="s">
        <v>17</v>
      </c>
      <c r="C10" s="1" t="s">
        <v>20</v>
      </c>
      <c r="D10" s="2">
        <v>57212156976</v>
      </c>
      <c r="E10" s="2">
        <v>4238690385</v>
      </c>
      <c r="F10" s="2">
        <v>198378114</v>
      </c>
      <c r="G10" s="2">
        <v>14941522999</v>
      </c>
      <c r="H10" s="2">
        <v>2043675373</v>
      </c>
      <c r="I10" s="2">
        <v>2305007025</v>
      </c>
      <c r="J10" s="2">
        <v>0</v>
      </c>
      <c r="K10" s="2">
        <v>328204948</v>
      </c>
      <c r="L10" s="2">
        <v>855503254</v>
      </c>
      <c r="M10" s="2">
        <v>392467</v>
      </c>
      <c r="N10" s="2">
        <v>53735892</v>
      </c>
      <c r="O10" s="2">
        <v>82069795649</v>
      </c>
      <c r="P10" s="2">
        <v>3096702414</v>
      </c>
      <c r="Q10" s="2">
        <v>85166498063</v>
      </c>
    </row>
    <row r="11" spans="1:17" x14ac:dyDescent="0.2">
      <c r="A11" s="1" t="s">
        <v>16</v>
      </c>
      <c r="B11" s="1" t="s">
        <v>22</v>
      </c>
      <c r="C11" s="1" t="s">
        <v>23</v>
      </c>
      <c r="D11" s="2">
        <v>16381791733</v>
      </c>
      <c r="E11" s="2">
        <v>1994836485</v>
      </c>
      <c r="F11" s="2">
        <v>104894263</v>
      </c>
      <c r="G11" s="2">
        <v>3448451154</v>
      </c>
      <c r="H11" s="2">
        <v>867919368</v>
      </c>
      <c r="I11" s="2">
        <v>443049565</v>
      </c>
      <c r="J11" s="2">
        <v>0</v>
      </c>
      <c r="K11" s="2">
        <v>91839021</v>
      </c>
      <c r="L11" s="2">
        <v>264545914</v>
      </c>
      <c r="M11" s="2">
        <v>992350</v>
      </c>
      <c r="N11" s="2">
        <v>24583448</v>
      </c>
      <c r="O11" s="2">
        <v>23573736405</v>
      </c>
      <c r="P11" s="2">
        <v>1615395629</v>
      </c>
      <c r="Q11" s="2">
        <v>25189132034</v>
      </c>
    </row>
    <row r="12" spans="1:17" x14ac:dyDescent="0.2">
      <c r="A12" s="1" t="s">
        <v>19</v>
      </c>
      <c r="B12" s="1" t="s">
        <v>22</v>
      </c>
      <c r="C12" s="1" t="s">
        <v>24</v>
      </c>
      <c r="D12" s="2">
        <v>231249584</v>
      </c>
      <c r="E12" s="2">
        <v>1138157</v>
      </c>
      <c r="F12" s="2">
        <v>41924</v>
      </c>
      <c r="G12" s="2">
        <v>384482518</v>
      </c>
      <c r="H12" s="2">
        <v>108011211</v>
      </c>
      <c r="I12" s="2">
        <v>12282790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737206184</v>
      </c>
      <c r="P12" s="2">
        <v>0</v>
      </c>
      <c r="Q12" s="2">
        <v>737206184</v>
      </c>
    </row>
    <row r="13" spans="1:17" x14ac:dyDescent="0.2">
      <c r="A13" s="1" t="s">
        <v>21</v>
      </c>
      <c r="B13" s="1" t="s">
        <v>22</v>
      </c>
      <c r="C13" s="1" t="s">
        <v>24</v>
      </c>
      <c r="D13" s="2">
        <v>16613041317</v>
      </c>
      <c r="E13" s="2">
        <v>1995974642</v>
      </c>
      <c r="F13" s="2">
        <v>104936187</v>
      </c>
      <c r="G13" s="2">
        <v>3832933672</v>
      </c>
      <c r="H13" s="2">
        <v>975930579</v>
      </c>
      <c r="I13" s="2">
        <v>455332355</v>
      </c>
      <c r="J13" s="2">
        <v>0</v>
      </c>
      <c r="K13" s="2">
        <v>91839021</v>
      </c>
      <c r="L13" s="2">
        <v>264545914</v>
      </c>
      <c r="M13" s="2">
        <v>992350</v>
      </c>
      <c r="N13" s="2">
        <v>24583448</v>
      </c>
      <c r="O13" s="2">
        <v>24310942589</v>
      </c>
      <c r="P13" s="2">
        <v>1615395629</v>
      </c>
      <c r="Q13" s="2">
        <v>25926338218</v>
      </c>
    </row>
    <row r="14" spans="1:17" x14ac:dyDescent="0.2">
      <c r="A14" s="1" t="s">
        <v>16</v>
      </c>
      <c r="B14" s="1" t="s">
        <v>25</v>
      </c>
      <c r="C14" s="1" t="s">
        <v>26</v>
      </c>
      <c r="D14" s="2">
        <v>10681634902</v>
      </c>
      <c r="E14" s="2">
        <v>2287289121</v>
      </c>
      <c r="F14" s="2">
        <v>103639481</v>
      </c>
      <c r="G14" s="2">
        <v>1747535491</v>
      </c>
      <c r="H14" s="2">
        <v>289719962</v>
      </c>
      <c r="I14" s="2">
        <v>244268998</v>
      </c>
      <c r="J14" s="2">
        <v>0</v>
      </c>
      <c r="K14" s="2">
        <v>46914590</v>
      </c>
      <c r="L14" s="2">
        <v>115377676</v>
      </c>
      <c r="M14" s="2">
        <v>0</v>
      </c>
      <c r="N14" s="2">
        <v>16629108</v>
      </c>
      <c r="O14" s="2">
        <v>15499751113</v>
      </c>
      <c r="P14" s="2">
        <v>749234722</v>
      </c>
      <c r="Q14" s="2">
        <v>16248985835</v>
      </c>
    </row>
    <row r="15" spans="1:17" x14ac:dyDescent="0.2">
      <c r="A15" s="1" t="s">
        <v>19</v>
      </c>
      <c r="B15" s="1" t="s">
        <v>25</v>
      </c>
      <c r="C15" s="1" t="s">
        <v>27</v>
      </c>
      <c r="D15" s="2">
        <v>142431615</v>
      </c>
      <c r="E15" s="2">
        <v>1617282</v>
      </c>
      <c r="F15" s="2">
        <v>31559</v>
      </c>
      <c r="G15" s="2">
        <v>373834406</v>
      </c>
      <c r="H15" s="2">
        <v>140273275</v>
      </c>
      <c r="I15" s="2">
        <v>40014017</v>
      </c>
      <c r="J15" s="2">
        <v>0</v>
      </c>
      <c r="K15" s="2">
        <v>0</v>
      </c>
      <c r="L15" s="2">
        <v>0</v>
      </c>
      <c r="M15" s="2">
        <v>0</v>
      </c>
      <c r="N15" s="2">
        <v>1149687</v>
      </c>
      <c r="O15" s="2">
        <v>697052467</v>
      </c>
      <c r="P15" s="2">
        <v>0</v>
      </c>
      <c r="Q15" s="2">
        <v>697052467</v>
      </c>
    </row>
    <row r="16" spans="1:17" x14ac:dyDescent="0.2">
      <c r="A16" s="1" t="s">
        <v>21</v>
      </c>
      <c r="B16" s="1" t="s">
        <v>25</v>
      </c>
      <c r="C16" s="1" t="s">
        <v>27</v>
      </c>
      <c r="D16" s="2">
        <v>10824066517</v>
      </c>
      <c r="E16" s="2">
        <v>2288906403</v>
      </c>
      <c r="F16" s="2">
        <v>103671040</v>
      </c>
      <c r="G16" s="2">
        <v>2121369897</v>
      </c>
      <c r="H16" s="2">
        <v>429993237</v>
      </c>
      <c r="I16" s="2">
        <v>284283015</v>
      </c>
      <c r="J16" s="2">
        <v>0</v>
      </c>
      <c r="K16" s="2">
        <v>46914590</v>
      </c>
      <c r="L16" s="2">
        <v>115377676</v>
      </c>
      <c r="M16" s="2">
        <v>0</v>
      </c>
      <c r="N16" s="2">
        <v>17778795</v>
      </c>
      <c r="O16" s="2">
        <v>16196803580</v>
      </c>
      <c r="P16" s="2">
        <v>749234722</v>
      </c>
      <c r="Q16" s="2">
        <v>16946038302</v>
      </c>
    </row>
    <row r="17" spans="1:17" x14ac:dyDescent="0.2">
      <c r="A17" s="1" t="s">
        <v>16</v>
      </c>
      <c r="B17" s="1" t="s">
        <v>28</v>
      </c>
      <c r="C17" s="1" t="s">
        <v>29</v>
      </c>
      <c r="D17" s="2">
        <v>4894430749</v>
      </c>
      <c r="E17" s="2">
        <v>2289724798</v>
      </c>
      <c r="F17" s="2">
        <v>126543397</v>
      </c>
      <c r="G17" s="2">
        <v>733242319</v>
      </c>
      <c r="H17" s="2">
        <v>339168336</v>
      </c>
      <c r="I17" s="2">
        <v>146782178</v>
      </c>
      <c r="J17" s="2">
        <v>0</v>
      </c>
      <c r="K17" s="2">
        <v>219906304</v>
      </c>
      <c r="L17" s="2">
        <v>400382050</v>
      </c>
      <c r="M17" s="2">
        <v>197507</v>
      </c>
      <c r="N17" s="2">
        <v>10993281</v>
      </c>
      <c r="O17" s="2">
        <v>9139384357</v>
      </c>
      <c r="P17" s="2">
        <v>1160301806</v>
      </c>
      <c r="Q17" s="2">
        <v>10299686163</v>
      </c>
    </row>
    <row r="18" spans="1:17" x14ac:dyDescent="0.2">
      <c r="A18" s="1" t="s">
        <v>19</v>
      </c>
      <c r="B18" s="1" t="s">
        <v>28</v>
      </c>
      <c r="C18" s="1" t="s">
        <v>30</v>
      </c>
      <c r="D18" s="2">
        <v>51050787</v>
      </c>
      <c r="E18" s="2">
        <v>964250</v>
      </c>
      <c r="F18" s="2">
        <v>68610</v>
      </c>
      <c r="G18" s="2">
        <v>24040091</v>
      </c>
      <c r="H18" s="2">
        <v>14228248</v>
      </c>
      <c r="I18" s="2">
        <v>5916294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96268280</v>
      </c>
      <c r="P18" s="2">
        <v>0</v>
      </c>
      <c r="Q18" s="2">
        <v>96268280</v>
      </c>
    </row>
    <row r="19" spans="1:17" x14ac:dyDescent="0.2">
      <c r="A19" s="1" t="s">
        <v>21</v>
      </c>
      <c r="B19" s="1" t="s">
        <v>28</v>
      </c>
      <c r="C19" s="1" t="s">
        <v>30</v>
      </c>
      <c r="D19" s="2">
        <v>4945481536</v>
      </c>
      <c r="E19" s="2">
        <v>2290689048</v>
      </c>
      <c r="F19" s="2">
        <v>126612007</v>
      </c>
      <c r="G19" s="2">
        <v>757282410</v>
      </c>
      <c r="H19" s="2">
        <v>353396584</v>
      </c>
      <c r="I19" s="2">
        <v>152698472</v>
      </c>
      <c r="J19" s="2">
        <v>0</v>
      </c>
      <c r="K19" s="2">
        <v>219906304</v>
      </c>
      <c r="L19" s="2">
        <v>400382050</v>
      </c>
      <c r="M19" s="2">
        <v>197507</v>
      </c>
      <c r="N19" s="2">
        <v>10993281</v>
      </c>
      <c r="O19" s="2">
        <v>9235652637</v>
      </c>
      <c r="P19" s="2">
        <v>1160301806</v>
      </c>
      <c r="Q19" s="2">
        <v>10395954443</v>
      </c>
    </row>
    <row r="20" spans="1:17" x14ac:dyDescent="0.2">
      <c r="A20" s="1" t="s">
        <v>16</v>
      </c>
      <c r="B20" s="1" t="s">
        <v>31</v>
      </c>
      <c r="C20" s="1" t="s">
        <v>32</v>
      </c>
      <c r="D20" s="2">
        <v>5195533474</v>
      </c>
      <c r="E20" s="2">
        <v>4201745513</v>
      </c>
      <c r="F20" s="2">
        <v>168821602</v>
      </c>
      <c r="G20" s="2">
        <v>1033365957</v>
      </c>
      <c r="H20" s="2">
        <v>740473859</v>
      </c>
      <c r="I20" s="2">
        <v>130231635</v>
      </c>
      <c r="J20" s="2">
        <v>0</v>
      </c>
      <c r="K20" s="2">
        <v>329191701</v>
      </c>
      <c r="L20" s="2">
        <v>317439514</v>
      </c>
      <c r="M20" s="2">
        <v>416506</v>
      </c>
      <c r="N20" s="2">
        <v>11418602</v>
      </c>
      <c r="O20" s="2">
        <v>12105801159</v>
      </c>
      <c r="P20" s="2">
        <v>664178843</v>
      </c>
      <c r="Q20" s="2">
        <v>12769980002</v>
      </c>
    </row>
    <row r="21" spans="1:17" x14ac:dyDescent="0.2">
      <c r="A21" s="1" t="s">
        <v>19</v>
      </c>
      <c r="B21" s="1" t="s">
        <v>31</v>
      </c>
      <c r="C21" s="1" t="s">
        <v>33</v>
      </c>
      <c r="D21" s="2">
        <v>31559792</v>
      </c>
      <c r="E21" s="2">
        <v>733262</v>
      </c>
      <c r="F21" s="2">
        <v>74171</v>
      </c>
      <c r="G21" s="2">
        <v>134418587</v>
      </c>
      <c r="H21" s="2">
        <v>360985842</v>
      </c>
      <c r="I21" s="2">
        <v>7977557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535749211</v>
      </c>
      <c r="P21" s="2">
        <v>0</v>
      </c>
      <c r="Q21" s="2">
        <v>535749211</v>
      </c>
    </row>
    <row r="22" spans="1:17" x14ac:dyDescent="0.2">
      <c r="A22" s="1" t="s">
        <v>21</v>
      </c>
      <c r="B22" s="1" t="s">
        <v>31</v>
      </c>
      <c r="C22" s="1" t="s">
        <v>33</v>
      </c>
      <c r="D22" s="2">
        <v>5227093266</v>
      </c>
      <c r="E22" s="2">
        <v>4202478775</v>
      </c>
      <c r="F22" s="2">
        <v>168895773</v>
      </c>
      <c r="G22" s="2">
        <v>1167784544</v>
      </c>
      <c r="H22" s="2">
        <v>1101459701</v>
      </c>
      <c r="I22" s="2">
        <v>138209192</v>
      </c>
      <c r="J22" s="2">
        <v>0</v>
      </c>
      <c r="K22" s="2">
        <v>329191701</v>
      </c>
      <c r="L22" s="2">
        <v>317439514</v>
      </c>
      <c r="M22" s="2">
        <v>416506</v>
      </c>
      <c r="N22" s="2">
        <v>11418602</v>
      </c>
      <c r="O22" s="2">
        <v>12641550370</v>
      </c>
      <c r="P22" s="2">
        <v>664178843</v>
      </c>
      <c r="Q22" s="2">
        <v>13305729213</v>
      </c>
    </row>
    <row r="23" spans="1:17" x14ac:dyDescent="0.2">
      <c r="A23" s="1" t="s">
        <v>16</v>
      </c>
      <c r="B23" s="1" t="s">
        <v>34</v>
      </c>
      <c r="C23" s="1" t="s">
        <v>35</v>
      </c>
      <c r="D23" s="2">
        <v>6281812029</v>
      </c>
      <c r="E23" s="2">
        <v>2460410944</v>
      </c>
      <c r="F23" s="2">
        <v>126940045</v>
      </c>
      <c r="G23" s="2">
        <v>870555037</v>
      </c>
      <c r="H23" s="2">
        <v>359077487</v>
      </c>
      <c r="I23" s="2">
        <v>120363235</v>
      </c>
      <c r="J23" s="2">
        <v>0</v>
      </c>
      <c r="K23" s="2">
        <v>155548972</v>
      </c>
      <c r="L23" s="2">
        <v>63319088</v>
      </c>
      <c r="M23" s="2">
        <v>0</v>
      </c>
      <c r="N23" s="2">
        <v>7078893</v>
      </c>
      <c r="O23" s="2">
        <v>10430947944</v>
      </c>
      <c r="P23" s="2">
        <v>684154282</v>
      </c>
      <c r="Q23" s="2">
        <v>11115102226</v>
      </c>
    </row>
    <row r="24" spans="1:17" x14ac:dyDescent="0.2">
      <c r="A24" s="1" t="s">
        <v>19</v>
      </c>
      <c r="B24" s="1" t="s">
        <v>34</v>
      </c>
      <c r="C24" s="1" t="s">
        <v>36</v>
      </c>
      <c r="D24" s="2">
        <v>164550486</v>
      </c>
      <c r="E24" s="2">
        <v>258765</v>
      </c>
      <c r="F24" s="2">
        <v>15365</v>
      </c>
      <c r="G24" s="2">
        <v>121089647</v>
      </c>
      <c r="H24" s="2">
        <v>59787061</v>
      </c>
      <c r="I24" s="2">
        <v>13256707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358958031</v>
      </c>
      <c r="P24" s="2">
        <v>0</v>
      </c>
      <c r="Q24" s="2">
        <v>358958031</v>
      </c>
    </row>
    <row r="25" spans="1:17" x14ac:dyDescent="0.2">
      <c r="A25" s="1" t="s">
        <v>21</v>
      </c>
      <c r="B25" s="1" t="s">
        <v>34</v>
      </c>
      <c r="C25" s="1" t="s">
        <v>36</v>
      </c>
      <c r="D25" s="2">
        <v>6446362515</v>
      </c>
      <c r="E25" s="2">
        <v>2460669709</v>
      </c>
      <c r="F25" s="2">
        <v>126955410</v>
      </c>
      <c r="G25" s="2">
        <v>991644684</v>
      </c>
      <c r="H25" s="2">
        <v>418864548</v>
      </c>
      <c r="I25" s="2">
        <v>133619942</v>
      </c>
      <c r="J25" s="2">
        <v>0</v>
      </c>
      <c r="K25" s="2">
        <v>155548972</v>
      </c>
      <c r="L25" s="2">
        <v>63319088</v>
      </c>
      <c r="M25" s="2">
        <v>0</v>
      </c>
      <c r="N25" s="2">
        <v>7078893</v>
      </c>
      <c r="O25" s="2">
        <v>10789905975</v>
      </c>
      <c r="P25" s="2">
        <v>684154282</v>
      </c>
      <c r="Q25" s="2">
        <v>11474060257</v>
      </c>
    </row>
    <row r="26" spans="1:17" x14ac:dyDescent="0.2">
      <c r="A26" s="1" t="s">
        <v>16</v>
      </c>
      <c r="B26" s="1" t="s">
        <v>37</v>
      </c>
      <c r="C26" s="1" t="s">
        <v>38</v>
      </c>
      <c r="D26" s="2">
        <v>3844317490</v>
      </c>
      <c r="E26" s="2">
        <v>2114015949</v>
      </c>
      <c r="F26" s="2">
        <v>116189059</v>
      </c>
      <c r="G26" s="2">
        <v>619535490</v>
      </c>
      <c r="H26" s="2">
        <v>391416366</v>
      </c>
      <c r="I26" s="2">
        <v>94263816</v>
      </c>
      <c r="J26" s="2">
        <v>0</v>
      </c>
      <c r="K26" s="2">
        <v>139679003</v>
      </c>
      <c r="L26" s="2">
        <v>120409360</v>
      </c>
      <c r="M26" s="2">
        <v>0</v>
      </c>
      <c r="N26" s="2">
        <v>8300664</v>
      </c>
      <c r="O26" s="2">
        <v>7431525869</v>
      </c>
      <c r="P26" s="2">
        <v>1216788330</v>
      </c>
      <c r="Q26" s="2">
        <v>8648314199</v>
      </c>
    </row>
    <row r="27" spans="1:17" x14ac:dyDescent="0.2">
      <c r="A27" s="1" t="s">
        <v>19</v>
      </c>
      <c r="B27" s="1" t="s">
        <v>37</v>
      </c>
      <c r="C27" s="1" t="s">
        <v>39</v>
      </c>
      <c r="D27" s="2">
        <v>67239806</v>
      </c>
      <c r="E27" s="2">
        <v>68268</v>
      </c>
      <c r="F27" s="2">
        <v>25911</v>
      </c>
      <c r="G27" s="2">
        <v>76746215</v>
      </c>
      <c r="H27" s="2">
        <v>163720979</v>
      </c>
      <c r="I27" s="2">
        <v>8094270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315895449</v>
      </c>
      <c r="P27" s="2">
        <v>0</v>
      </c>
      <c r="Q27" s="2">
        <v>315895449</v>
      </c>
    </row>
    <row r="28" spans="1:17" x14ac:dyDescent="0.2">
      <c r="A28" s="1" t="s">
        <v>21</v>
      </c>
      <c r="B28" s="1" t="s">
        <v>37</v>
      </c>
      <c r="C28" s="1" t="s">
        <v>39</v>
      </c>
      <c r="D28" s="2">
        <v>3911557296</v>
      </c>
      <c r="E28" s="2">
        <v>2114084217</v>
      </c>
      <c r="F28" s="2">
        <v>116214970</v>
      </c>
      <c r="G28" s="2">
        <v>696281705</v>
      </c>
      <c r="H28" s="2">
        <v>555137345</v>
      </c>
      <c r="I28" s="2">
        <v>102358086</v>
      </c>
      <c r="J28" s="2">
        <v>0</v>
      </c>
      <c r="K28" s="2">
        <v>139679003</v>
      </c>
      <c r="L28" s="2">
        <v>120409360</v>
      </c>
      <c r="M28" s="2">
        <v>0</v>
      </c>
      <c r="N28" s="2">
        <v>8300664</v>
      </c>
      <c r="O28" s="2">
        <v>7747421318</v>
      </c>
      <c r="P28" s="2">
        <v>1216788330</v>
      </c>
      <c r="Q28" s="2">
        <v>8964209648</v>
      </c>
    </row>
    <row r="29" spans="1:17" x14ac:dyDescent="0.2">
      <c r="A29" s="1" t="s">
        <v>16</v>
      </c>
      <c r="B29" s="1" t="s">
        <v>40</v>
      </c>
      <c r="C29" s="1" t="s">
        <v>41</v>
      </c>
      <c r="D29" s="2">
        <v>8406302757</v>
      </c>
      <c r="E29" s="2">
        <v>3452766713</v>
      </c>
      <c r="F29" s="2">
        <v>107950789</v>
      </c>
      <c r="G29" s="2">
        <v>1761711064</v>
      </c>
      <c r="H29" s="2">
        <v>574096902</v>
      </c>
      <c r="I29" s="2">
        <v>304375313</v>
      </c>
      <c r="J29" s="2">
        <v>0</v>
      </c>
      <c r="K29" s="2">
        <v>251769665</v>
      </c>
      <c r="L29" s="2">
        <v>208571347</v>
      </c>
      <c r="M29" s="2">
        <v>1425422</v>
      </c>
      <c r="N29" s="2">
        <v>15931866</v>
      </c>
      <c r="O29" s="2">
        <v>15053038106</v>
      </c>
      <c r="P29" s="2">
        <v>1875833388</v>
      </c>
      <c r="Q29" s="2">
        <v>16928871494</v>
      </c>
    </row>
    <row r="30" spans="1:17" x14ac:dyDescent="0.2">
      <c r="A30" s="1" t="s">
        <v>19</v>
      </c>
      <c r="B30" s="1" t="s">
        <v>40</v>
      </c>
      <c r="C30" s="1" t="s">
        <v>42</v>
      </c>
      <c r="D30" s="2">
        <v>132788150</v>
      </c>
      <c r="E30" s="2">
        <v>3792583</v>
      </c>
      <c r="F30" s="2">
        <v>2668819</v>
      </c>
      <c r="G30" s="2">
        <v>179684530</v>
      </c>
      <c r="H30" s="2">
        <v>95684953</v>
      </c>
      <c r="I30" s="2">
        <v>27107903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441726938</v>
      </c>
      <c r="P30" s="2">
        <v>0</v>
      </c>
      <c r="Q30" s="2">
        <v>441726938</v>
      </c>
    </row>
    <row r="31" spans="1:17" x14ac:dyDescent="0.2">
      <c r="A31" s="1" t="s">
        <v>21</v>
      </c>
      <c r="B31" s="1" t="s">
        <v>40</v>
      </c>
      <c r="C31" s="1" t="s">
        <v>42</v>
      </c>
      <c r="D31" s="2">
        <v>8539090907</v>
      </c>
      <c r="E31" s="2">
        <v>3456559296</v>
      </c>
      <c r="F31" s="2">
        <v>110619608</v>
      </c>
      <c r="G31" s="2">
        <v>1941395594</v>
      </c>
      <c r="H31" s="2">
        <v>669781855</v>
      </c>
      <c r="I31" s="2">
        <v>331483216</v>
      </c>
      <c r="J31" s="2">
        <v>0</v>
      </c>
      <c r="K31" s="2">
        <v>251769665</v>
      </c>
      <c r="L31" s="2">
        <v>208571347</v>
      </c>
      <c r="M31" s="2">
        <v>1425422</v>
      </c>
      <c r="N31" s="2">
        <v>15931866</v>
      </c>
      <c r="O31" s="2">
        <v>15494765044</v>
      </c>
      <c r="P31" s="2">
        <v>1875833388</v>
      </c>
      <c r="Q31" s="2">
        <v>17370598432</v>
      </c>
    </row>
    <row r="32" spans="1:17" x14ac:dyDescent="0.2">
      <c r="A32" s="1" t="s">
        <v>16</v>
      </c>
      <c r="B32" s="1" t="s">
        <v>43</v>
      </c>
      <c r="C32" s="1" t="s">
        <v>44</v>
      </c>
      <c r="D32" s="2">
        <v>30068225639</v>
      </c>
      <c r="E32" s="2">
        <v>3254116300</v>
      </c>
      <c r="F32" s="2">
        <v>153345065</v>
      </c>
      <c r="G32" s="2">
        <v>5746520762</v>
      </c>
      <c r="H32" s="2">
        <v>822510868</v>
      </c>
      <c r="I32" s="2">
        <v>1278554355</v>
      </c>
      <c r="J32" s="2">
        <v>0</v>
      </c>
      <c r="K32" s="2">
        <v>202819954</v>
      </c>
      <c r="L32" s="2">
        <v>288053617</v>
      </c>
      <c r="M32" s="2">
        <v>0</v>
      </c>
      <c r="N32" s="2">
        <v>32468286</v>
      </c>
      <c r="O32" s="2">
        <v>41781678274</v>
      </c>
      <c r="P32" s="2">
        <v>3164308740</v>
      </c>
      <c r="Q32" s="2">
        <v>44945987014</v>
      </c>
    </row>
    <row r="33" spans="1:17" x14ac:dyDescent="0.2">
      <c r="A33" s="1" t="s">
        <v>19</v>
      </c>
      <c r="B33" s="1" t="s">
        <v>43</v>
      </c>
      <c r="C33" s="1" t="s">
        <v>45</v>
      </c>
      <c r="D33" s="2">
        <v>658847059</v>
      </c>
      <c r="E33" s="2">
        <v>1138790</v>
      </c>
      <c r="F33" s="2">
        <v>50555</v>
      </c>
      <c r="G33" s="2">
        <v>1057520594</v>
      </c>
      <c r="H33" s="2">
        <v>48963746</v>
      </c>
      <c r="I33" s="2">
        <v>53456961</v>
      </c>
      <c r="J33" s="2">
        <v>0</v>
      </c>
      <c r="K33" s="2">
        <v>0</v>
      </c>
      <c r="L33" s="2">
        <v>0</v>
      </c>
      <c r="M33" s="2">
        <v>0</v>
      </c>
      <c r="N33" s="2">
        <v>7408</v>
      </c>
      <c r="O33" s="2">
        <v>1819970297</v>
      </c>
      <c r="P33" s="2">
        <v>0</v>
      </c>
      <c r="Q33" s="2">
        <v>1819970297</v>
      </c>
    </row>
    <row r="34" spans="1:17" x14ac:dyDescent="0.2">
      <c r="A34" s="1" t="s">
        <v>21</v>
      </c>
      <c r="B34" s="1" t="s">
        <v>43</v>
      </c>
      <c r="C34" s="1" t="s">
        <v>45</v>
      </c>
      <c r="D34" s="2">
        <v>30727072698</v>
      </c>
      <c r="E34" s="2">
        <v>3255255090</v>
      </c>
      <c r="F34" s="2">
        <v>153395620</v>
      </c>
      <c r="G34" s="2">
        <v>6804041356</v>
      </c>
      <c r="H34" s="2">
        <v>871474614</v>
      </c>
      <c r="I34" s="2">
        <v>1332011316</v>
      </c>
      <c r="J34" s="2">
        <v>0</v>
      </c>
      <c r="K34" s="2">
        <v>202819954</v>
      </c>
      <c r="L34" s="2">
        <v>288053617</v>
      </c>
      <c r="M34" s="2">
        <v>0</v>
      </c>
      <c r="N34" s="2">
        <v>32475694</v>
      </c>
      <c r="O34" s="2">
        <v>43601648571</v>
      </c>
      <c r="P34" s="2">
        <v>3164308740</v>
      </c>
      <c r="Q34" s="2">
        <v>46765957311</v>
      </c>
    </row>
    <row r="35" spans="1:17" x14ac:dyDescent="0.2">
      <c r="A35" s="1" t="s">
        <v>16</v>
      </c>
      <c r="B35" s="1" t="s">
        <v>46</v>
      </c>
      <c r="C35" s="1" t="s">
        <v>47</v>
      </c>
      <c r="D35" s="2">
        <v>5709430636</v>
      </c>
      <c r="E35" s="2">
        <v>2877817959</v>
      </c>
      <c r="F35" s="2">
        <v>145977956</v>
      </c>
      <c r="G35" s="2">
        <v>1054580524</v>
      </c>
      <c r="H35" s="2">
        <v>492518751</v>
      </c>
      <c r="I35" s="2">
        <v>153876919</v>
      </c>
      <c r="J35" s="2">
        <v>0</v>
      </c>
      <c r="K35" s="2">
        <v>210681202</v>
      </c>
      <c r="L35" s="2">
        <v>271265628</v>
      </c>
      <c r="M35" s="2">
        <v>0</v>
      </c>
      <c r="N35" s="2">
        <v>11415863</v>
      </c>
      <c r="O35" s="2">
        <v>10904733712</v>
      </c>
      <c r="P35" s="2">
        <v>1883569406</v>
      </c>
      <c r="Q35" s="2">
        <v>12788303118</v>
      </c>
    </row>
    <row r="36" spans="1:17" x14ac:dyDescent="0.2">
      <c r="A36" s="1" t="s">
        <v>19</v>
      </c>
      <c r="B36" s="1" t="s">
        <v>46</v>
      </c>
      <c r="C36" s="1" t="s">
        <v>48</v>
      </c>
      <c r="D36" s="2">
        <v>109120181</v>
      </c>
      <c r="E36" s="2">
        <v>891730</v>
      </c>
      <c r="F36" s="2">
        <v>42901</v>
      </c>
      <c r="G36" s="2">
        <v>249970130</v>
      </c>
      <c r="H36" s="2">
        <v>519138259</v>
      </c>
      <c r="I36" s="2">
        <v>17058860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896222061</v>
      </c>
      <c r="P36" s="2">
        <v>0</v>
      </c>
      <c r="Q36" s="2">
        <v>896222061</v>
      </c>
    </row>
    <row r="37" spans="1:17" x14ac:dyDescent="0.2">
      <c r="A37" s="1" t="s">
        <v>21</v>
      </c>
      <c r="B37" s="1" t="s">
        <v>46</v>
      </c>
      <c r="C37" s="1" t="s">
        <v>48</v>
      </c>
      <c r="D37" s="2">
        <v>5818550817</v>
      </c>
      <c r="E37" s="2">
        <v>2878709689</v>
      </c>
      <c r="F37" s="2">
        <v>146020857</v>
      </c>
      <c r="G37" s="2">
        <v>1304550654</v>
      </c>
      <c r="H37" s="2">
        <v>1011657010</v>
      </c>
      <c r="I37" s="2">
        <v>170935779</v>
      </c>
      <c r="J37" s="2">
        <v>0</v>
      </c>
      <c r="K37" s="2">
        <v>210681202</v>
      </c>
      <c r="L37" s="2">
        <v>271265628</v>
      </c>
      <c r="M37" s="2">
        <v>0</v>
      </c>
      <c r="N37" s="2">
        <v>11415863</v>
      </c>
      <c r="O37" s="2">
        <v>11800955773</v>
      </c>
      <c r="P37" s="2">
        <v>1883569406</v>
      </c>
      <c r="Q37" s="2">
        <v>13684525179</v>
      </c>
    </row>
    <row r="38" spans="1:17" x14ac:dyDescent="0.2">
      <c r="A38" s="1" t="s">
        <v>16</v>
      </c>
      <c r="B38" s="1" t="s">
        <v>49</v>
      </c>
      <c r="C38" s="1" t="s">
        <v>50</v>
      </c>
      <c r="D38" s="2">
        <v>11712126448</v>
      </c>
      <c r="E38" s="2">
        <v>3546059284</v>
      </c>
      <c r="F38" s="2">
        <v>229264061</v>
      </c>
      <c r="G38" s="2">
        <v>1921834882</v>
      </c>
      <c r="H38" s="2">
        <v>522506893</v>
      </c>
      <c r="I38" s="2">
        <v>350871662</v>
      </c>
      <c r="J38" s="2">
        <v>0</v>
      </c>
      <c r="K38" s="2">
        <v>63590925</v>
      </c>
      <c r="L38" s="2">
        <v>277083016</v>
      </c>
      <c r="M38" s="2">
        <v>514605</v>
      </c>
      <c r="N38" s="2">
        <v>18318132</v>
      </c>
      <c r="O38" s="2">
        <v>18605533644</v>
      </c>
      <c r="P38" s="2">
        <v>1664233301</v>
      </c>
      <c r="Q38" s="2">
        <v>20269766945</v>
      </c>
    </row>
    <row r="39" spans="1:17" x14ac:dyDescent="0.2">
      <c r="A39" s="1" t="s">
        <v>19</v>
      </c>
      <c r="B39" s="1" t="s">
        <v>49</v>
      </c>
      <c r="C39" s="1" t="s">
        <v>51</v>
      </c>
      <c r="D39" s="2">
        <v>208291752</v>
      </c>
      <c r="E39" s="2">
        <v>624989</v>
      </c>
      <c r="F39" s="2">
        <v>462923</v>
      </c>
      <c r="G39" s="2">
        <v>361638699</v>
      </c>
      <c r="H39" s="2">
        <v>250614499</v>
      </c>
      <c r="I39" s="2">
        <v>29299208</v>
      </c>
      <c r="J39" s="2">
        <v>0</v>
      </c>
      <c r="K39" s="2">
        <v>0</v>
      </c>
      <c r="L39" s="2">
        <v>0</v>
      </c>
      <c r="M39" s="2">
        <v>190525</v>
      </c>
      <c r="N39" s="2">
        <v>1852</v>
      </c>
      <c r="O39" s="2">
        <v>851120743</v>
      </c>
      <c r="P39" s="2">
        <v>0</v>
      </c>
      <c r="Q39" s="2">
        <v>851120743</v>
      </c>
    </row>
    <row r="40" spans="1:17" x14ac:dyDescent="0.2">
      <c r="A40" s="1" t="s">
        <v>21</v>
      </c>
      <c r="B40" s="1" t="s">
        <v>49</v>
      </c>
      <c r="C40" s="1" t="s">
        <v>51</v>
      </c>
      <c r="D40" s="2">
        <v>11920418200</v>
      </c>
      <c r="E40" s="2">
        <v>3546684273</v>
      </c>
      <c r="F40" s="2">
        <v>229726984</v>
      </c>
      <c r="G40" s="2">
        <v>2283473581</v>
      </c>
      <c r="H40" s="2">
        <v>773121392</v>
      </c>
      <c r="I40" s="2">
        <v>380170870</v>
      </c>
      <c r="J40" s="2">
        <v>0</v>
      </c>
      <c r="K40" s="2">
        <v>63590925</v>
      </c>
      <c r="L40" s="2">
        <v>277083016</v>
      </c>
      <c r="M40" s="2">
        <v>705130</v>
      </c>
      <c r="N40" s="2">
        <v>18319984</v>
      </c>
      <c r="O40" s="2">
        <v>19456654387</v>
      </c>
      <c r="P40" s="2">
        <v>1664233301</v>
      </c>
      <c r="Q40" s="2">
        <v>21120887688</v>
      </c>
    </row>
    <row r="41" spans="1:17" x14ac:dyDescent="0.2">
      <c r="A41" s="1" t="s">
        <v>16</v>
      </c>
      <c r="B41" s="1" t="s">
        <v>52</v>
      </c>
      <c r="C41" s="1" t="s">
        <v>53</v>
      </c>
      <c r="D41" s="2">
        <v>3288294084</v>
      </c>
      <c r="E41" s="2">
        <v>2513894181</v>
      </c>
      <c r="F41" s="2">
        <v>164785668</v>
      </c>
      <c r="G41" s="2">
        <v>426770471</v>
      </c>
      <c r="H41" s="2">
        <v>330896942</v>
      </c>
      <c r="I41" s="2">
        <v>37826273</v>
      </c>
      <c r="J41" s="2">
        <v>0</v>
      </c>
      <c r="K41" s="2">
        <v>102223565</v>
      </c>
      <c r="L41" s="2">
        <v>211610429</v>
      </c>
      <c r="M41" s="2">
        <v>0</v>
      </c>
      <c r="N41" s="2">
        <v>5418952</v>
      </c>
      <c r="O41" s="2">
        <v>7070882661</v>
      </c>
      <c r="P41" s="2">
        <v>213394769</v>
      </c>
      <c r="Q41" s="2">
        <v>7284277430</v>
      </c>
    </row>
    <row r="42" spans="1:17" x14ac:dyDescent="0.2">
      <c r="A42" s="1" t="s">
        <v>19</v>
      </c>
      <c r="B42" s="1" t="s">
        <v>52</v>
      </c>
      <c r="C42" s="1" t="s">
        <v>54</v>
      </c>
      <c r="D42" s="2">
        <v>146674055</v>
      </c>
      <c r="E42" s="2">
        <v>9484620</v>
      </c>
      <c r="F42" s="2">
        <v>2214592</v>
      </c>
      <c r="G42" s="2">
        <v>329545688</v>
      </c>
      <c r="H42" s="2">
        <v>114998978</v>
      </c>
      <c r="I42" s="2">
        <v>12879516</v>
      </c>
      <c r="J42" s="2">
        <v>0</v>
      </c>
      <c r="K42" s="2">
        <v>0</v>
      </c>
      <c r="L42" s="2">
        <v>0</v>
      </c>
      <c r="M42" s="2">
        <v>0</v>
      </c>
      <c r="N42" s="2">
        <v>1852</v>
      </c>
      <c r="O42" s="2">
        <v>615795597</v>
      </c>
      <c r="P42" s="2">
        <v>0</v>
      </c>
      <c r="Q42" s="2">
        <v>615795597</v>
      </c>
    </row>
    <row r="43" spans="1:17" x14ac:dyDescent="0.2">
      <c r="A43" s="1" t="s">
        <v>21</v>
      </c>
      <c r="B43" s="1" t="s">
        <v>52</v>
      </c>
      <c r="C43" s="1" t="s">
        <v>54</v>
      </c>
      <c r="D43" s="2">
        <v>3434968139</v>
      </c>
      <c r="E43" s="2">
        <v>2523378801</v>
      </c>
      <c r="F43" s="2">
        <v>167000260</v>
      </c>
      <c r="G43" s="2">
        <v>756316159</v>
      </c>
      <c r="H43" s="2">
        <v>445895920</v>
      </c>
      <c r="I43" s="2">
        <v>50705789</v>
      </c>
      <c r="J43" s="2">
        <v>0</v>
      </c>
      <c r="K43" s="2">
        <v>102223565</v>
      </c>
      <c r="L43" s="2">
        <v>211610429</v>
      </c>
      <c r="M43" s="2">
        <v>0</v>
      </c>
      <c r="N43" s="2">
        <v>5420804</v>
      </c>
      <c r="O43" s="2">
        <v>7686678258</v>
      </c>
      <c r="P43" s="2">
        <v>213394769</v>
      </c>
      <c r="Q43" s="2">
        <v>7900073027</v>
      </c>
    </row>
    <row r="44" spans="1:17" x14ac:dyDescent="0.2">
      <c r="A44" s="1" t="s">
        <v>16</v>
      </c>
      <c r="B44" s="1" t="s">
        <v>55</v>
      </c>
      <c r="C44" s="1" t="s">
        <v>56</v>
      </c>
      <c r="D44" s="2">
        <v>4204289819</v>
      </c>
      <c r="E44" s="2">
        <v>1005268478</v>
      </c>
      <c r="F44" s="2">
        <v>44161669</v>
      </c>
      <c r="G44" s="2">
        <v>770242329</v>
      </c>
      <c r="H44" s="2">
        <v>231145575</v>
      </c>
      <c r="I44" s="2">
        <v>124835820</v>
      </c>
      <c r="J44" s="2">
        <v>0</v>
      </c>
      <c r="K44" s="2">
        <v>95929012</v>
      </c>
      <c r="L44" s="2">
        <v>154969557</v>
      </c>
      <c r="M44" s="2">
        <v>2500000</v>
      </c>
      <c r="N44" s="2">
        <v>9340661</v>
      </c>
      <c r="O44" s="2">
        <v>6624001598</v>
      </c>
      <c r="P44" s="2">
        <v>873660468</v>
      </c>
      <c r="Q44" s="2">
        <v>7497662066</v>
      </c>
    </row>
    <row r="45" spans="1:17" x14ac:dyDescent="0.2">
      <c r="A45" s="1" t="s">
        <v>19</v>
      </c>
      <c r="B45" s="1" t="s">
        <v>55</v>
      </c>
      <c r="C45" s="1" t="s">
        <v>57</v>
      </c>
      <c r="D45" s="2">
        <v>55160821</v>
      </c>
      <c r="E45" s="2">
        <v>6782</v>
      </c>
      <c r="F45" s="2">
        <v>0</v>
      </c>
      <c r="G45" s="2">
        <v>104740473</v>
      </c>
      <c r="H45" s="2">
        <v>33921386</v>
      </c>
      <c r="I45" s="2">
        <v>6833147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200662609</v>
      </c>
      <c r="P45" s="2">
        <v>0</v>
      </c>
      <c r="Q45" s="2">
        <v>200662609</v>
      </c>
    </row>
    <row r="46" spans="1:17" x14ac:dyDescent="0.2">
      <c r="A46" s="1" t="s">
        <v>21</v>
      </c>
      <c r="B46" s="1" t="s">
        <v>55</v>
      </c>
      <c r="C46" s="1" t="s">
        <v>57</v>
      </c>
      <c r="D46" s="2">
        <v>4259450640</v>
      </c>
      <c r="E46" s="2">
        <v>1005275260</v>
      </c>
      <c r="F46" s="2">
        <v>44161669</v>
      </c>
      <c r="G46" s="2">
        <v>874982802</v>
      </c>
      <c r="H46" s="2">
        <v>265066961</v>
      </c>
      <c r="I46" s="2">
        <v>131668967</v>
      </c>
      <c r="J46" s="2">
        <v>0</v>
      </c>
      <c r="K46" s="2">
        <v>95929012</v>
      </c>
      <c r="L46" s="2">
        <v>154969557</v>
      </c>
      <c r="M46" s="2">
        <v>2500000</v>
      </c>
      <c r="N46" s="2">
        <v>9340661</v>
      </c>
      <c r="O46" s="2">
        <v>6824664207</v>
      </c>
      <c r="P46" s="2">
        <v>873660468</v>
      </c>
      <c r="Q46" s="2">
        <v>7698324675</v>
      </c>
    </row>
    <row r="47" spans="1:17" x14ac:dyDescent="0.2">
      <c r="A47" s="1" t="s">
        <v>16</v>
      </c>
      <c r="B47" s="1" t="s">
        <v>58</v>
      </c>
      <c r="C47" s="1" t="s">
        <v>59</v>
      </c>
      <c r="D47" s="2">
        <v>2287846829</v>
      </c>
      <c r="E47" s="2">
        <v>1761058550</v>
      </c>
      <c r="F47" s="2">
        <v>122191160</v>
      </c>
      <c r="G47" s="2">
        <v>344486327</v>
      </c>
      <c r="H47" s="2">
        <v>177174965</v>
      </c>
      <c r="I47" s="2">
        <v>49808180</v>
      </c>
      <c r="J47" s="2">
        <v>0</v>
      </c>
      <c r="K47" s="2">
        <v>104523818</v>
      </c>
      <c r="L47" s="2">
        <v>83155958</v>
      </c>
      <c r="M47" s="2">
        <v>0</v>
      </c>
      <c r="N47" s="2">
        <v>5828375</v>
      </c>
      <c r="O47" s="2">
        <v>4924417412</v>
      </c>
      <c r="P47" s="2">
        <v>390828819</v>
      </c>
      <c r="Q47" s="2">
        <v>5315246231</v>
      </c>
    </row>
    <row r="48" spans="1:17" x14ac:dyDescent="0.2">
      <c r="A48" s="1" t="s">
        <v>19</v>
      </c>
      <c r="B48" s="1" t="s">
        <v>58</v>
      </c>
      <c r="C48" s="1" t="s">
        <v>60</v>
      </c>
      <c r="D48" s="2">
        <v>43348548</v>
      </c>
      <c r="E48" s="2">
        <v>49732</v>
      </c>
      <c r="F48" s="2">
        <v>6386</v>
      </c>
      <c r="G48" s="2">
        <v>23711105</v>
      </c>
      <c r="H48" s="2">
        <v>56586074</v>
      </c>
      <c r="I48" s="2">
        <v>1882960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125584805</v>
      </c>
      <c r="P48" s="2">
        <v>0</v>
      </c>
      <c r="Q48" s="2">
        <v>125584805</v>
      </c>
    </row>
    <row r="49" spans="1:17" ht="12.75" customHeight="1" x14ac:dyDescent="0.2">
      <c r="A49" s="1" t="s">
        <v>21</v>
      </c>
      <c r="B49" s="1" t="s">
        <v>58</v>
      </c>
      <c r="C49" s="1" t="s">
        <v>60</v>
      </c>
      <c r="D49" s="2">
        <v>2331195377</v>
      </c>
      <c r="E49" s="2">
        <v>1761108282</v>
      </c>
      <c r="F49" s="2">
        <v>122197546</v>
      </c>
      <c r="G49" s="2">
        <v>368197432</v>
      </c>
      <c r="H49" s="2">
        <v>233761039</v>
      </c>
      <c r="I49" s="2">
        <v>51691140</v>
      </c>
      <c r="J49" s="2">
        <v>0</v>
      </c>
      <c r="K49" s="2">
        <v>104523818</v>
      </c>
      <c r="L49" s="2">
        <v>83155958</v>
      </c>
      <c r="M49" s="2">
        <v>0</v>
      </c>
      <c r="N49" s="2">
        <v>5828375</v>
      </c>
      <c r="O49" s="2">
        <v>5050002217</v>
      </c>
      <c r="P49" s="2">
        <v>390828819</v>
      </c>
      <c r="Q49" s="2">
        <v>5440831036</v>
      </c>
    </row>
    <row r="50" spans="1:17" x14ac:dyDescent="0.2">
      <c r="A50" s="1" t="s">
        <v>16</v>
      </c>
      <c r="B50" s="1" t="s">
        <v>61</v>
      </c>
      <c r="C50" s="1" t="s">
        <v>62</v>
      </c>
      <c r="D50" s="2">
        <v>7413274020</v>
      </c>
      <c r="E50" s="2">
        <v>3407324978</v>
      </c>
      <c r="F50" s="2">
        <v>177546847</v>
      </c>
      <c r="G50" s="2">
        <v>1612806081</v>
      </c>
      <c r="H50" s="2">
        <v>577636979</v>
      </c>
      <c r="I50" s="2">
        <v>278516437</v>
      </c>
      <c r="J50" s="2">
        <v>0</v>
      </c>
      <c r="K50" s="2">
        <v>163343218</v>
      </c>
      <c r="L50" s="2">
        <v>142719001</v>
      </c>
      <c r="M50" s="2">
        <v>5300023</v>
      </c>
      <c r="N50" s="2">
        <v>13473990</v>
      </c>
      <c r="O50" s="2">
        <v>13764993594</v>
      </c>
      <c r="P50" s="2">
        <v>1023601539</v>
      </c>
      <c r="Q50" s="2">
        <v>14788595133</v>
      </c>
    </row>
    <row r="51" spans="1:17" ht="12.75" customHeight="1" x14ac:dyDescent="0.2">
      <c r="A51" s="1" t="s">
        <v>19</v>
      </c>
      <c r="B51" s="1" t="s">
        <v>61</v>
      </c>
      <c r="C51" s="1" t="s">
        <v>63</v>
      </c>
      <c r="D51" s="2">
        <v>102454194</v>
      </c>
      <c r="E51" s="2">
        <v>4789554</v>
      </c>
      <c r="F51" s="2">
        <v>371190</v>
      </c>
      <c r="G51" s="2">
        <v>370358441</v>
      </c>
      <c r="H51" s="2">
        <v>175153630</v>
      </c>
      <c r="I51" s="2">
        <v>19169930</v>
      </c>
      <c r="J51" s="2">
        <v>0</v>
      </c>
      <c r="K51" s="2">
        <v>0</v>
      </c>
      <c r="L51" s="2">
        <v>0</v>
      </c>
      <c r="M51" s="2">
        <v>0</v>
      </c>
      <c r="N51" s="2">
        <v>7408</v>
      </c>
      <c r="O51" s="2">
        <v>672289531</v>
      </c>
      <c r="P51" s="2">
        <v>0</v>
      </c>
      <c r="Q51" s="2">
        <v>672289531</v>
      </c>
    </row>
    <row r="52" spans="1:17" ht="12.75" customHeight="1" x14ac:dyDescent="0.2">
      <c r="A52" s="1" t="s">
        <v>21</v>
      </c>
      <c r="B52" s="1" t="s">
        <v>61</v>
      </c>
      <c r="C52" s="1" t="s">
        <v>63</v>
      </c>
      <c r="D52" s="2">
        <v>7515728214</v>
      </c>
      <c r="E52" s="2">
        <v>3412114532</v>
      </c>
      <c r="F52" s="2">
        <v>177918037</v>
      </c>
      <c r="G52" s="2">
        <v>1983164522</v>
      </c>
      <c r="H52" s="2">
        <v>752790609</v>
      </c>
      <c r="I52" s="2">
        <v>297686367</v>
      </c>
      <c r="J52" s="2">
        <v>0</v>
      </c>
      <c r="K52" s="2">
        <v>163343218</v>
      </c>
      <c r="L52" s="2">
        <v>142719001</v>
      </c>
      <c r="M52" s="2">
        <v>5300023</v>
      </c>
      <c r="N52" s="2">
        <v>13481398</v>
      </c>
      <c r="O52" s="2">
        <v>14437283125</v>
      </c>
      <c r="P52" s="2">
        <v>1023601539</v>
      </c>
      <c r="Q52" s="2">
        <v>15460884664</v>
      </c>
    </row>
    <row r="53" spans="1:17" ht="12.75" customHeight="1" x14ac:dyDescent="0.2">
      <c r="B53" s="6" t="s">
        <v>64</v>
      </c>
      <c r="C53" s="6"/>
      <c r="D53" s="7">
        <f>SUMIF($A$8:$A$52,"Non-TIF",D$8:D$52)</f>
        <v>176218266401</v>
      </c>
      <c r="E53" s="7">
        <f t="shared" ref="E53:Q53" si="0">SUMIF($A$8:$A$52,"Non-TIF",E$8:E$52)</f>
        <v>41401746993</v>
      </c>
      <c r="F53" s="7">
        <f t="shared" si="0"/>
        <v>2090080854</v>
      </c>
      <c r="G53" s="7">
        <f t="shared" si="0"/>
        <v>33975953673</v>
      </c>
      <c r="H53" s="7">
        <f t="shared" si="0"/>
        <v>8329496081</v>
      </c>
      <c r="I53" s="7">
        <f t="shared" si="0"/>
        <v>5904372944</v>
      </c>
      <c r="J53" s="7">
        <f t="shared" si="0"/>
        <v>0</v>
      </c>
      <c r="K53" s="7">
        <f t="shared" si="0"/>
        <v>2506165898</v>
      </c>
      <c r="L53" s="7">
        <f t="shared" si="0"/>
        <v>3774405409</v>
      </c>
      <c r="M53" s="7">
        <f t="shared" si="0"/>
        <v>11735523</v>
      </c>
      <c r="N53" s="7">
        <f t="shared" si="0"/>
        <v>244730441</v>
      </c>
      <c r="O53" s="7">
        <f t="shared" si="0"/>
        <v>273967493335</v>
      </c>
      <c r="P53" s="7">
        <f t="shared" si="0"/>
        <v>20276186456</v>
      </c>
      <c r="Q53" s="7">
        <f t="shared" si="0"/>
        <v>294243679791</v>
      </c>
    </row>
    <row r="54" spans="1:17" ht="12.75" customHeight="1" x14ac:dyDescent="0.2">
      <c r="B54" s="6" t="s">
        <v>65</v>
      </c>
      <c r="C54" s="6"/>
      <c r="D54" s="7">
        <f>SUMIF($A$8:$A$52,"TIF",D$8:D$52)</f>
        <v>3507968014</v>
      </c>
      <c r="E54" s="7">
        <f t="shared" ref="E54:Q54" si="1">SUMIF($A$8:$A$52,"TIF",E$8:E$52)</f>
        <v>28831409</v>
      </c>
      <c r="F54" s="7">
        <f t="shared" si="1"/>
        <v>6623228</v>
      </c>
      <c r="G54" s="7">
        <f t="shared" si="1"/>
        <v>6848988338</v>
      </c>
      <c r="H54" s="7">
        <f t="shared" si="1"/>
        <v>2572510686</v>
      </c>
      <c r="I54" s="7">
        <f t="shared" si="1"/>
        <v>413488587</v>
      </c>
      <c r="J54" s="7">
        <f t="shared" si="1"/>
        <v>0</v>
      </c>
      <c r="K54" s="7">
        <f t="shared" si="1"/>
        <v>0</v>
      </c>
      <c r="L54" s="7">
        <f t="shared" si="1"/>
        <v>0</v>
      </c>
      <c r="M54" s="7">
        <f t="shared" si="1"/>
        <v>193882</v>
      </c>
      <c r="N54" s="7">
        <f t="shared" si="1"/>
        <v>1373779</v>
      </c>
      <c r="O54" s="7">
        <f t="shared" si="1"/>
        <v>13377230365</v>
      </c>
      <c r="P54" s="7">
        <f t="shared" si="1"/>
        <v>0</v>
      </c>
      <c r="Q54" s="7">
        <f t="shared" si="1"/>
        <v>13377230365</v>
      </c>
    </row>
    <row r="55" spans="1:17" ht="12.75" customHeight="1" x14ac:dyDescent="0.2">
      <c r="B55" s="6" t="s">
        <v>66</v>
      </c>
      <c r="C55" s="6"/>
      <c r="D55" s="7">
        <f>SUM(D53:D54)</f>
        <v>179726234415</v>
      </c>
      <c r="E55" s="7">
        <f t="shared" ref="E55:Q55" si="2">SUM(E53:E54)</f>
        <v>41430578402</v>
      </c>
      <c r="F55" s="7">
        <f t="shared" si="2"/>
        <v>2096704082</v>
      </c>
      <c r="G55" s="7">
        <f t="shared" si="2"/>
        <v>40824942011</v>
      </c>
      <c r="H55" s="7">
        <f t="shared" si="2"/>
        <v>10902006767</v>
      </c>
      <c r="I55" s="7">
        <f t="shared" si="2"/>
        <v>6317861531</v>
      </c>
      <c r="J55" s="7">
        <f t="shared" si="2"/>
        <v>0</v>
      </c>
      <c r="K55" s="7">
        <f t="shared" si="2"/>
        <v>2506165898</v>
      </c>
      <c r="L55" s="7">
        <f t="shared" si="2"/>
        <v>3774405409</v>
      </c>
      <c r="M55" s="7">
        <f t="shared" si="2"/>
        <v>11929405</v>
      </c>
      <c r="N55" s="7">
        <f t="shared" si="2"/>
        <v>246104220</v>
      </c>
      <c r="O55" s="7">
        <f t="shared" si="2"/>
        <v>287344723700</v>
      </c>
      <c r="P55" s="7">
        <f t="shared" si="2"/>
        <v>20276186456</v>
      </c>
      <c r="Q55" s="7">
        <f t="shared" si="2"/>
        <v>307620910156</v>
      </c>
    </row>
    <row r="57" spans="1:17" ht="12.75" customHeight="1" x14ac:dyDescent="0.2">
      <c r="A57" s="1" t="s">
        <v>67</v>
      </c>
      <c r="B57" s="1" t="s">
        <v>68</v>
      </c>
    </row>
    <row r="60" spans="1:17" ht="12.75" customHeight="1" x14ac:dyDescent="0.2">
      <c r="A60" s="1" t="s">
        <v>71</v>
      </c>
    </row>
  </sheetData>
  <pageMargins left="0" right="0" top="0" bottom="0" header="0" footer="0"/>
  <pageSetup paperSize="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CommColl_Assessed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Nellesen, Ted [IDOM]</cp:lastModifiedBy>
  <dcterms:created xsi:type="dcterms:W3CDTF">2020-07-10T21:20:35Z</dcterms:created>
  <dcterms:modified xsi:type="dcterms:W3CDTF">2020-07-10T21:20:35Z</dcterms:modified>
</cp:coreProperties>
</file>